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ч" sheetId="1" r:id="rId1"/>
    <sheet name="2ч" sheetId="2" r:id="rId2"/>
    <sheet name="3ч" sheetId="3" r:id="rId3"/>
    <sheet name="4ч" sheetId="4" r:id="rId4"/>
    <sheet name="год" sheetId="5" r:id="rId5"/>
  </sheets>
  <definedNames/>
  <calcPr fullCalcOnLoad="1"/>
</workbook>
</file>

<file path=xl/sharedStrings.xml><?xml version="1.0" encoding="utf-8"?>
<sst xmlns="http://schemas.openxmlformats.org/spreadsheetml/2006/main" count="242" uniqueCount="76">
  <si>
    <t>Движение и результаты учебной деятельности обучающихся за  1 четверть 2009-10 уч.год МОУ «Барагашская СОШ»</t>
  </si>
  <si>
    <t>кл</t>
  </si>
  <si>
    <t>на нач чет</t>
  </si>
  <si>
    <t>выбыло</t>
  </si>
  <si>
    <t>прибыло</t>
  </si>
  <si>
    <t>успеваемость</t>
  </si>
  <si>
    <t>качество</t>
  </si>
  <si>
    <t>неаттестованы или «2»</t>
  </si>
  <si>
    <t>пропуски</t>
  </si>
  <si>
    <t>кол-во на конец четверти</t>
  </si>
  <si>
    <t>кол-во</t>
  </si>
  <si>
    <t>причина</t>
  </si>
  <si>
    <t>место выбытия</t>
  </si>
  <si>
    <t>откуда</t>
  </si>
  <si>
    <t>«5»</t>
  </si>
  <si>
    <t>«4 и 5»</t>
  </si>
  <si>
    <t>с одной «4»</t>
  </si>
  <si>
    <t>с одной «3»</t>
  </si>
  <si>
    <t>Усп-ть</t>
  </si>
  <si>
    <t>предмет</t>
  </si>
  <si>
    <t>уваж</t>
  </si>
  <si>
    <t>неув</t>
  </si>
  <si>
    <t>английс</t>
  </si>
  <si>
    <t>итого</t>
  </si>
  <si>
    <t>и 1 надом</t>
  </si>
  <si>
    <t>алгебра</t>
  </si>
  <si>
    <t>итого по школе</t>
  </si>
  <si>
    <t>в 5 классе + 1 надомник, то есть итого 122 ученика</t>
  </si>
  <si>
    <t>аттестованы на "2"</t>
  </si>
  <si>
    <t>ф.и.о</t>
  </si>
  <si>
    <t>дата рож</t>
  </si>
  <si>
    <t>учитель</t>
  </si>
  <si>
    <t>родители</t>
  </si>
  <si>
    <t>Андриенко Рустам Юрьевич</t>
  </si>
  <si>
    <t>английский</t>
  </si>
  <si>
    <t>13,09,99</t>
  </si>
  <si>
    <t>7 вид ПМПК</t>
  </si>
  <si>
    <t>Кукашев Э.Е.</t>
  </si>
  <si>
    <t>Андриенко Алена Юрьевна, соцработник с/а, ул Школьная 12</t>
  </si>
  <si>
    <t>Елина Надежда Евгеньевна</t>
  </si>
  <si>
    <t>29,07,96</t>
  </si>
  <si>
    <t>Сылбакова Н.А.</t>
  </si>
  <si>
    <t>Елина Наталья Владимировна СДК, ул Энергетиков 1</t>
  </si>
  <si>
    <t>Чальникова Марина Алексеевна</t>
  </si>
  <si>
    <t>05,03,96</t>
  </si>
  <si>
    <t>Чальников Алексей Георгиевич, Совхозная 12, л/х</t>
  </si>
  <si>
    <t>переезд</t>
  </si>
  <si>
    <t>Движение и результаты учебной деятельности обучающихся за  3 четверть 2009-10 уч.год МОУ «Барагашская СОШ»</t>
  </si>
  <si>
    <t>У-Кан</t>
  </si>
  <si>
    <t>в 5 классе + 1 надомник, то есть итого 123 ученика</t>
  </si>
  <si>
    <t>адрес</t>
  </si>
  <si>
    <t>Бобров Константин Айдарович</t>
  </si>
  <si>
    <t>Сылбакова Нина Алексеевна</t>
  </si>
  <si>
    <t>Боброва Марина Петровна</t>
  </si>
  <si>
    <t>Центральная 20/1</t>
  </si>
  <si>
    <t>геометрия</t>
  </si>
  <si>
    <t>Движение и результаты учебной деятельности обучающихся за  4 четверть 2009-10 уч.год МОУ «Барагашская СОШ»</t>
  </si>
  <si>
    <t>шебалино</t>
  </si>
  <si>
    <t>в 5 классе + 1 надомник, то есть итого 124 ученика</t>
  </si>
  <si>
    <t>Движение и результаты учебной деятельности обучающихся за   2009-10 уч.год МОУ «Барагашская СОШ»</t>
  </si>
  <si>
    <t>У-Мута</t>
  </si>
  <si>
    <t>Ильинка</t>
  </si>
  <si>
    <t>у-кан</t>
  </si>
  <si>
    <t>Шебалино</t>
  </si>
  <si>
    <t>Завуч:                /Л.А. Тукупова/</t>
  </si>
  <si>
    <t>мат-ка</t>
  </si>
  <si>
    <t>не аттестованы по всем предметам по болезни</t>
  </si>
  <si>
    <t>все</t>
  </si>
  <si>
    <t>движение и результаты учебной деятельности обучающихся за 1 четверть 2013-2014 уч.г. МБОУ "Барагашская СОШ"</t>
  </si>
  <si>
    <t>итого 120 обучающихся</t>
  </si>
  <si>
    <t>Акулов Айвар Айатович</t>
  </si>
  <si>
    <t>Шагаева Анна Борисовна</t>
  </si>
  <si>
    <t>Акулова Алтынай Михайловна</t>
  </si>
  <si>
    <t>Басаргин Руан Романович</t>
  </si>
  <si>
    <t>все предметы</t>
  </si>
  <si>
    <t>Басаргина Чейнеш Владимировна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</si>
</sst>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9" zoomScaleNormal="79" zoomScalePageLayoutView="0" workbookViewId="0" topLeftCell="A13">
      <selection activeCell="S29" sqref="S29"/>
    </sheetView>
  </sheetViews>
  <sheetFormatPr defaultColWidth="9.00390625" defaultRowHeight="12.75"/>
  <cols>
    <col min="12" max="12" width="5.25390625" style="0" customWidth="1"/>
  </cols>
  <sheetData>
    <row r="1" ht="15.75">
      <c r="G1" s="1" t="s">
        <v>0</v>
      </c>
    </row>
    <row r="2" ht="15.75">
      <c r="A2" s="1"/>
    </row>
    <row r="3" spans="1:17" ht="29.25" customHeight="1">
      <c r="A3" s="20" t="s">
        <v>1</v>
      </c>
      <c r="B3" s="20" t="s">
        <v>2</v>
      </c>
      <c r="C3" s="20" t="s">
        <v>3</v>
      </c>
      <c r="D3" s="20"/>
      <c r="E3" s="20"/>
      <c r="F3" s="20" t="s">
        <v>4</v>
      </c>
      <c r="G3" s="20"/>
      <c r="H3" s="20" t="s">
        <v>5</v>
      </c>
      <c r="I3" s="20"/>
      <c r="J3" s="20"/>
      <c r="K3" s="20"/>
      <c r="L3" s="3" t="s">
        <v>6</v>
      </c>
      <c r="M3" s="20" t="s">
        <v>7</v>
      </c>
      <c r="N3" s="20"/>
      <c r="O3" s="20" t="s">
        <v>8</v>
      </c>
      <c r="P3" s="20"/>
      <c r="Q3" s="21" t="s">
        <v>9</v>
      </c>
    </row>
    <row r="4" spans="1:17" ht="47.25">
      <c r="A4" s="20"/>
      <c r="B4" s="20"/>
      <c r="C4" s="5" t="s">
        <v>10</v>
      </c>
      <c r="D4" s="5" t="s">
        <v>11</v>
      </c>
      <c r="E4" s="5" t="s">
        <v>12</v>
      </c>
      <c r="F4" s="5" t="s">
        <v>10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10</v>
      </c>
      <c r="N4" s="5" t="s">
        <v>19</v>
      </c>
      <c r="O4" s="5" t="s">
        <v>20</v>
      </c>
      <c r="P4" s="5" t="s">
        <v>21</v>
      </c>
      <c r="Q4" s="21"/>
    </row>
    <row r="5" spans="1:17" ht="15.75">
      <c r="A5" s="2">
        <v>1</v>
      </c>
      <c r="B5" s="2">
        <v>11</v>
      </c>
      <c r="C5" s="2"/>
      <c r="D5" s="4"/>
      <c r="E5" s="4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>
        <v>11</v>
      </c>
    </row>
    <row r="6" spans="1:17" ht="15.75">
      <c r="A6" s="2">
        <v>2</v>
      </c>
      <c r="B6" s="2">
        <v>16</v>
      </c>
      <c r="C6" s="2"/>
      <c r="D6" s="4"/>
      <c r="E6" s="4"/>
      <c r="F6" s="2"/>
      <c r="G6" s="4"/>
      <c r="H6" s="2"/>
      <c r="I6" s="2"/>
      <c r="J6" s="2"/>
      <c r="K6" s="2"/>
      <c r="L6" s="2">
        <f>(H6+I6)/B6*100</f>
        <v>0</v>
      </c>
      <c r="M6" s="2"/>
      <c r="N6" s="2"/>
      <c r="O6" s="2"/>
      <c r="P6" s="2"/>
      <c r="Q6" s="2">
        <v>16</v>
      </c>
    </row>
    <row r="7" spans="1:17" ht="15.75">
      <c r="A7" s="2">
        <v>3</v>
      </c>
      <c r="B7" s="2">
        <v>12</v>
      </c>
      <c r="C7" s="2"/>
      <c r="D7" s="4"/>
      <c r="E7" s="4"/>
      <c r="F7" s="2"/>
      <c r="G7" s="4"/>
      <c r="H7" s="2"/>
      <c r="I7" s="2">
        <v>3</v>
      </c>
      <c r="J7" s="2"/>
      <c r="K7" s="2">
        <v>2</v>
      </c>
      <c r="L7" s="2">
        <f>(H7+I7)/B7*100</f>
        <v>25</v>
      </c>
      <c r="M7" s="2"/>
      <c r="N7" s="2"/>
      <c r="O7" s="2"/>
      <c r="P7" s="2"/>
      <c r="Q7" s="2">
        <v>12</v>
      </c>
    </row>
    <row r="8" spans="1:17" ht="15.75">
      <c r="A8" s="2">
        <v>4</v>
      </c>
      <c r="B8" s="2">
        <v>12</v>
      </c>
      <c r="C8" s="2"/>
      <c r="D8" s="4"/>
      <c r="E8" s="4"/>
      <c r="F8" s="2"/>
      <c r="G8" s="4"/>
      <c r="H8" s="2">
        <v>1</v>
      </c>
      <c r="I8" s="2">
        <v>5</v>
      </c>
      <c r="J8" s="2"/>
      <c r="K8" s="2"/>
      <c r="L8" s="2">
        <f>(H8+I8)/B8*100</f>
        <v>50</v>
      </c>
      <c r="M8" s="2">
        <v>1</v>
      </c>
      <c r="N8" s="2" t="s">
        <v>22</v>
      </c>
      <c r="O8" s="2"/>
      <c r="P8" s="2"/>
      <c r="Q8" s="2">
        <v>12</v>
      </c>
    </row>
    <row r="9" spans="1:17" ht="15.75">
      <c r="A9" s="6" t="s">
        <v>23</v>
      </c>
      <c r="B9" s="6">
        <f>SUM(B5:B8)</f>
        <v>51</v>
      </c>
      <c r="C9" s="6"/>
      <c r="D9" s="7"/>
      <c r="E9" s="7"/>
      <c r="F9" s="6"/>
      <c r="G9" s="7"/>
      <c r="H9" s="6">
        <f>SUM(H6:H8)</f>
        <v>1</v>
      </c>
      <c r="I9" s="6">
        <f>SUM(I6:I8)</f>
        <v>8</v>
      </c>
      <c r="J9" s="6">
        <f>SUM(J6:J8)</f>
        <v>0</v>
      </c>
      <c r="K9" s="6">
        <f>SUM(K6:K8)</f>
        <v>2</v>
      </c>
      <c r="L9" s="2">
        <f>(H9+I9)/(Q9-Q5-Q6)*100</f>
        <v>37.5</v>
      </c>
      <c r="M9" s="6"/>
      <c r="N9" s="6"/>
      <c r="O9" s="6"/>
      <c r="P9" s="6"/>
      <c r="Q9" s="6">
        <f>SUM(Q5:Q8)</f>
        <v>51</v>
      </c>
    </row>
    <row r="10" spans="1:18" ht="15.75">
      <c r="A10" s="2">
        <v>5</v>
      </c>
      <c r="B10" s="2">
        <v>15</v>
      </c>
      <c r="C10" s="2"/>
      <c r="D10" s="4"/>
      <c r="E10" s="4"/>
      <c r="F10" s="2"/>
      <c r="G10" s="4"/>
      <c r="H10" s="2"/>
      <c r="I10" s="2">
        <v>6</v>
      </c>
      <c r="J10" s="2"/>
      <c r="K10" s="2">
        <v>1</v>
      </c>
      <c r="L10" s="2">
        <f>(H10+I10)/B10*100</f>
        <v>40</v>
      </c>
      <c r="M10" s="2"/>
      <c r="N10" s="2"/>
      <c r="O10" s="2">
        <v>1</v>
      </c>
      <c r="P10" s="2"/>
      <c r="Q10" s="2">
        <v>15</v>
      </c>
      <c r="R10" t="s">
        <v>24</v>
      </c>
    </row>
    <row r="11" spans="1:17" ht="15.75">
      <c r="A11" s="2">
        <v>6</v>
      </c>
      <c r="B11" s="2">
        <v>6</v>
      </c>
      <c r="C11" s="2"/>
      <c r="D11" s="4"/>
      <c r="E11" s="4"/>
      <c r="F11" s="2"/>
      <c r="G11" s="4"/>
      <c r="H11" s="2"/>
      <c r="I11" s="2">
        <v>2</v>
      </c>
      <c r="J11" s="2"/>
      <c r="K11" s="2">
        <v>1</v>
      </c>
      <c r="L11" s="2">
        <f>(H11+I11)/B11*100</f>
        <v>33.33333333333333</v>
      </c>
      <c r="M11" s="2"/>
      <c r="N11" s="2"/>
      <c r="O11" s="2"/>
      <c r="P11" s="2"/>
      <c r="Q11" s="2">
        <v>6</v>
      </c>
    </row>
    <row r="12" spans="1:17" ht="15.75">
      <c r="A12" s="2">
        <v>7</v>
      </c>
      <c r="B12" s="2">
        <v>11</v>
      </c>
      <c r="C12" s="2"/>
      <c r="D12" s="4"/>
      <c r="E12" s="4"/>
      <c r="F12" s="2"/>
      <c r="G12" s="4"/>
      <c r="H12" s="2"/>
      <c r="I12" s="2">
        <v>2</v>
      </c>
      <c r="J12" s="2"/>
      <c r="K12" s="2"/>
      <c r="L12" s="2">
        <f>(H12+I12)/B12*100</f>
        <v>18.181818181818183</v>
      </c>
      <c r="M12" s="2">
        <v>2</v>
      </c>
      <c r="N12" s="2" t="s">
        <v>25</v>
      </c>
      <c r="O12" s="2"/>
      <c r="P12" s="2"/>
      <c r="Q12" s="2">
        <v>11</v>
      </c>
    </row>
    <row r="13" spans="1:17" ht="15.75">
      <c r="A13" s="2">
        <v>8</v>
      </c>
      <c r="B13" s="2">
        <v>16</v>
      </c>
      <c r="C13" s="2"/>
      <c r="D13" s="4"/>
      <c r="E13" s="4"/>
      <c r="F13" s="2"/>
      <c r="G13" s="4"/>
      <c r="H13" s="2"/>
      <c r="I13" s="2">
        <v>3</v>
      </c>
      <c r="J13" s="2"/>
      <c r="K13" s="2"/>
      <c r="L13" s="2">
        <f>(H13+I13)/B13*100</f>
        <v>18.75</v>
      </c>
      <c r="M13" s="2"/>
      <c r="N13" s="4"/>
      <c r="O13" s="2">
        <v>1</v>
      </c>
      <c r="P13" s="2">
        <v>1</v>
      </c>
      <c r="Q13" s="2">
        <v>16</v>
      </c>
    </row>
    <row r="14" spans="1:17" ht="15.75">
      <c r="A14" s="2">
        <v>9</v>
      </c>
      <c r="B14" s="2">
        <v>6</v>
      </c>
      <c r="C14" s="2"/>
      <c r="D14" s="2"/>
      <c r="E14" s="2"/>
      <c r="F14" s="2"/>
      <c r="G14" s="4"/>
      <c r="H14" s="2"/>
      <c r="I14" s="2">
        <v>2</v>
      </c>
      <c r="J14" s="2"/>
      <c r="K14" s="2"/>
      <c r="L14" s="2">
        <f>(H14+I14)/B14*100</f>
        <v>33.33333333333333</v>
      </c>
      <c r="M14" s="2"/>
      <c r="N14" s="2"/>
      <c r="O14" s="2"/>
      <c r="P14" s="2"/>
      <c r="Q14" s="2">
        <v>6</v>
      </c>
    </row>
    <row r="15" spans="1:18" ht="15.75">
      <c r="A15" s="6" t="s">
        <v>23</v>
      </c>
      <c r="B15" s="6">
        <f>SUM(B10:B14)</f>
        <v>54</v>
      </c>
      <c r="C15" s="6"/>
      <c r="D15" s="7"/>
      <c r="E15" s="7"/>
      <c r="F15" s="6"/>
      <c r="G15" s="7"/>
      <c r="H15" s="6">
        <f>SUM(H10:H14)</f>
        <v>0</v>
      </c>
      <c r="I15" s="6">
        <f>SUM(I10:I14)</f>
        <v>15</v>
      </c>
      <c r="J15" s="6">
        <f>SUM(J10:J14)</f>
        <v>0</v>
      </c>
      <c r="K15" s="6">
        <f>SUM(K10:K14)</f>
        <v>2</v>
      </c>
      <c r="L15" s="2">
        <f>(H15+I15)/Q15*100</f>
        <v>27.77777777777778</v>
      </c>
      <c r="M15" s="6"/>
      <c r="N15" s="6"/>
      <c r="O15" s="6"/>
      <c r="P15" s="6"/>
      <c r="Q15" s="6">
        <f>SUM(Q10:Q14)</f>
        <v>54</v>
      </c>
      <c r="R15">
        <v>55</v>
      </c>
    </row>
    <row r="16" spans="1:17" ht="15.75">
      <c r="A16" s="2">
        <v>10</v>
      </c>
      <c r="B16" s="2">
        <v>9</v>
      </c>
      <c r="C16" s="2"/>
      <c r="D16" s="4"/>
      <c r="E16" s="4"/>
      <c r="F16" s="2"/>
      <c r="G16" s="4"/>
      <c r="H16" s="2"/>
      <c r="I16" s="2"/>
      <c r="J16" s="2"/>
      <c r="K16" s="2"/>
      <c r="L16" s="2"/>
      <c r="M16" s="2"/>
      <c r="N16" s="4"/>
      <c r="O16" s="2">
        <v>1</v>
      </c>
      <c r="P16" s="2"/>
      <c r="Q16" s="2">
        <v>9</v>
      </c>
    </row>
    <row r="17" spans="1:17" ht="15.75">
      <c r="A17" s="2">
        <v>11</v>
      </c>
      <c r="B17" s="2">
        <v>7</v>
      </c>
      <c r="C17" s="2"/>
      <c r="D17" s="4"/>
      <c r="E17" s="4"/>
      <c r="F17" s="2"/>
      <c r="G17" s="4"/>
      <c r="H17" s="2"/>
      <c r="I17" s="2"/>
      <c r="J17" s="2"/>
      <c r="K17" s="2"/>
      <c r="L17" s="2"/>
      <c r="M17" s="2"/>
      <c r="N17" s="2"/>
      <c r="O17" s="2">
        <v>1</v>
      </c>
      <c r="P17" s="2"/>
      <c r="Q17" s="2">
        <v>7</v>
      </c>
    </row>
    <row r="18" spans="1:17" ht="15.75">
      <c r="A18" s="6" t="s">
        <v>23</v>
      </c>
      <c r="B18" s="6">
        <f>SUM(B16:B17)</f>
        <v>16</v>
      </c>
      <c r="C18" s="6"/>
      <c r="D18" s="7"/>
      <c r="E18" s="7"/>
      <c r="F18" s="6"/>
      <c r="G18" s="7"/>
      <c r="H18" s="6">
        <f>SUM(H16:H17)</f>
        <v>0</v>
      </c>
      <c r="I18" s="6">
        <f>SUM(I16:I17)</f>
        <v>0</v>
      </c>
      <c r="J18" s="6">
        <f>SUM(J16:J17)</f>
        <v>0</v>
      </c>
      <c r="K18" s="6">
        <f>SUM(K16:K17)</f>
        <v>0</v>
      </c>
      <c r="L18" s="6"/>
      <c r="M18" s="6"/>
      <c r="N18" s="6"/>
      <c r="O18" s="6"/>
      <c r="P18" s="6"/>
      <c r="Q18" s="6">
        <f>SUM(Q16:Q17)</f>
        <v>16</v>
      </c>
    </row>
    <row r="19" spans="1:18" ht="29.25" customHeight="1">
      <c r="A19" s="19" t="s">
        <v>26</v>
      </c>
      <c r="B19" s="19">
        <f>B18+B15+B9</f>
        <v>121</v>
      </c>
      <c r="C19" s="19"/>
      <c r="D19" s="22"/>
      <c r="E19" s="22"/>
      <c r="F19" s="19"/>
      <c r="G19" s="22"/>
      <c r="H19" s="19">
        <f>H9+H15+H18</f>
        <v>1</v>
      </c>
      <c r="I19" s="19">
        <f>I9+I15+I18</f>
        <v>23</v>
      </c>
      <c r="J19" s="19">
        <f>J9+J15+J18</f>
        <v>0</v>
      </c>
      <c r="K19" s="19">
        <f>K9+K15+K18</f>
        <v>4</v>
      </c>
      <c r="L19" s="2">
        <f>(H19+I19)/(Q19-Q18-Q5-Q6)*100</f>
        <v>30.76923076923077</v>
      </c>
      <c r="M19" s="19">
        <f>SUM(M6:M18)</f>
        <v>3</v>
      </c>
      <c r="N19" s="19"/>
      <c r="O19" s="19">
        <f>SUM(O5:O18)</f>
        <v>4</v>
      </c>
      <c r="P19" s="19">
        <f>SUM(P5:P18)</f>
        <v>1</v>
      </c>
      <c r="Q19" s="19">
        <f>Q18+Q15+Q9</f>
        <v>121</v>
      </c>
      <c r="R19" t="s">
        <v>24</v>
      </c>
    </row>
    <row r="20" spans="1:17" ht="15.75">
      <c r="A20" s="19"/>
      <c r="B20" s="19"/>
      <c r="C20" s="19"/>
      <c r="D20" s="22"/>
      <c r="E20" s="22"/>
      <c r="F20" s="19"/>
      <c r="G20" s="22"/>
      <c r="H20" s="19"/>
      <c r="I20" s="19"/>
      <c r="J20" s="19"/>
      <c r="K20" s="19"/>
      <c r="L20" s="8">
        <f>(B19-M19)/B19*100</f>
        <v>97.52066115702479</v>
      </c>
      <c r="M20" s="19"/>
      <c r="N20" s="19"/>
      <c r="O20" s="19"/>
      <c r="P20" s="19"/>
      <c r="Q20" s="19"/>
    </row>
    <row r="22" ht="18">
      <c r="B22" s="9" t="s">
        <v>27</v>
      </c>
    </row>
    <row r="24" ht="12.75">
      <c r="A24" t="s">
        <v>28</v>
      </c>
    </row>
    <row r="25" spans="1:12" ht="12.75">
      <c r="A25" t="s">
        <v>29</v>
      </c>
      <c r="E25" t="s">
        <v>19</v>
      </c>
      <c r="F25" t="s">
        <v>30</v>
      </c>
      <c r="I25" t="s">
        <v>31</v>
      </c>
      <c r="L25" t="s">
        <v>32</v>
      </c>
    </row>
    <row r="26" spans="1:18" ht="12.75">
      <c r="A26" s="10" t="s">
        <v>33</v>
      </c>
      <c r="B26" s="10"/>
      <c r="C26" s="10"/>
      <c r="D26" s="10"/>
      <c r="E26" s="10" t="s">
        <v>34</v>
      </c>
      <c r="F26" s="10" t="s">
        <v>35</v>
      </c>
      <c r="G26" s="10" t="s">
        <v>36</v>
      </c>
      <c r="H26" s="10"/>
      <c r="I26" s="10" t="s">
        <v>37</v>
      </c>
      <c r="J26" s="10"/>
      <c r="K26" s="10"/>
      <c r="L26" s="10" t="s">
        <v>38</v>
      </c>
      <c r="M26" s="10"/>
      <c r="N26" s="10"/>
      <c r="O26" s="10"/>
      <c r="P26" s="10"/>
      <c r="Q26" s="10"/>
      <c r="R26" s="10"/>
    </row>
    <row r="27" spans="1:18" ht="12.75">
      <c r="A27" s="10" t="s">
        <v>39</v>
      </c>
      <c r="B27" s="10"/>
      <c r="C27" s="10"/>
      <c r="D27" s="10"/>
      <c r="E27" s="10" t="s">
        <v>25</v>
      </c>
      <c r="F27" s="10" t="s">
        <v>40</v>
      </c>
      <c r="G27" s="10"/>
      <c r="H27" s="10"/>
      <c r="I27" s="10" t="s">
        <v>41</v>
      </c>
      <c r="J27" s="10"/>
      <c r="K27" s="10"/>
      <c r="L27" s="10" t="s">
        <v>42</v>
      </c>
      <c r="M27" s="10"/>
      <c r="N27" s="10"/>
      <c r="O27" s="10"/>
      <c r="P27" s="10"/>
      <c r="Q27" s="10"/>
      <c r="R27" s="10"/>
    </row>
    <row r="28" spans="1:18" ht="12.75">
      <c r="A28" s="10" t="s">
        <v>43</v>
      </c>
      <c r="B28" s="10"/>
      <c r="C28" s="10"/>
      <c r="D28" s="10"/>
      <c r="E28" s="10" t="s">
        <v>25</v>
      </c>
      <c r="F28" s="10" t="s">
        <v>44</v>
      </c>
      <c r="G28" s="10"/>
      <c r="H28" s="10"/>
      <c r="I28" s="10" t="s">
        <v>41</v>
      </c>
      <c r="J28" s="10"/>
      <c r="K28" s="10"/>
      <c r="L28" s="10" t="s">
        <v>45</v>
      </c>
      <c r="M28" s="10"/>
      <c r="N28" s="10"/>
      <c r="O28" s="10"/>
      <c r="P28" s="10"/>
      <c r="Q28" s="10"/>
      <c r="R28" s="10"/>
    </row>
    <row r="29" spans="1:18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</sheetData>
  <sheetProtection/>
  <mergeCells count="24">
    <mergeCell ref="A3:A4"/>
    <mergeCell ref="B3:B4"/>
    <mergeCell ref="C3:E3"/>
    <mergeCell ref="F3:G3"/>
    <mergeCell ref="H3:K3"/>
    <mergeCell ref="M3:N3"/>
    <mergeCell ref="O3:P3"/>
    <mergeCell ref="Q3:Q4"/>
    <mergeCell ref="A19:A20"/>
    <mergeCell ref="B19:B20"/>
    <mergeCell ref="C19:C20"/>
    <mergeCell ref="D19:D20"/>
    <mergeCell ref="E19:E20"/>
    <mergeCell ref="F19:F20"/>
    <mergeCell ref="G19:G20"/>
    <mergeCell ref="H19:H20"/>
    <mergeCell ref="P19:P20"/>
    <mergeCell ref="Q19:Q20"/>
    <mergeCell ref="I19:I20"/>
    <mergeCell ref="J19:J20"/>
    <mergeCell ref="K19:K20"/>
    <mergeCell ref="M19:M20"/>
    <mergeCell ref="N19:N20"/>
    <mergeCell ref="O19:O20"/>
  </mergeCell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5" zoomScaleNormal="85" zoomScalePageLayoutView="0" workbookViewId="0" topLeftCell="A1">
      <selection activeCell="L34" sqref="L34"/>
    </sheetView>
  </sheetViews>
  <sheetFormatPr defaultColWidth="9.00390625" defaultRowHeight="12.75"/>
  <cols>
    <col min="5" max="5" width="10.00390625" style="0" customWidth="1"/>
    <col min="6" max="7" width="10.25390625" style="0" bestFit="1" customWidth="1"/>
    <col min="12" max="12" width="5.625" style="0" customWidth="1"/>
    <col min="14" max="14" width="10.25390625" style="0" customWidth="1"/>
  </cols>
  <sheetData>
    <row r="1" spans="1:7" ht="15.75">
      <c r="A1" t="s">
        <v>68</v>
      </c>
      <c r="G1" s="1"/>
    </row>
    <row r="2" ht="15.75">
      <c r="A2" s="1"/>
    </row>
    <row r="3" spans="1:17" ht="29.25" customHeight="1">
      <c r="A3" s="20" t="s">
        <v>1</v>
      </c>
      <c r="B3" s="20" t="s">
        <v>2</v>
      </c>
      <c r="C3" s="20" t="s">
        <v>3</v>
      </c>
      <c r="D3" s="20"/>
      <c r="E3" s="20"/>
      <c r="F3" s="20" t="s">
        <v>4</v>
      </c>
      <c r="G3" s="20"/>
      <c r="H3" s="20" t="s">
        <v>5</v>
      </c>
      <c r="I3" s="20"/>
      <c r="J3" s="20"/>
      <c r="K3" s="20"/>
      <c r="L3" s="3" t="s">
        <v>6</v>
      </c>
      <c r="M3" s="20" t="s">
        <v>7</v>
      </c>
      <c r="N3" s="20"/>
      <c r="O3" s="20" t="s">
        <v>8</v>
      </c>
      <c r="P3" s="20"/>
      <c r="Q3" s="21" t="s">
        <v>9</v>
      </c>
    </row>
    <row r="4" spans="1:17" ht="31.5">
      <c r="A4" s="20"/>
      <c r="B4" s="20"/>
      <c r="C4" s="5" t="s">
        <v>10</v>
      </c>
      <c r="D4" s="5" t="s">
        <v>11</v>
      </c>
      <c r="E4" s="5" t="s">
        <v>12</v>
      </c>
      <c r="F4" s="5" t="s">
        <v>10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10</v>
      </c>
      <c r="N4" s="5" t="s">
        <v>19</v>
      </c>
      <c r="O4" s="5" t="s">
        <v>20</v>
      </c>
      <c r="P4" s="5" t="s">
        <v>21</v>
      </c>
      <c r="Q4" s="21"/>
    </row>
    <row r="5" spans="1:17" ht="15.75">
      <c r="A5" s="2">
        <v>1</v>
      </c>
      <c r="B5" s="2">
        <v>10</v>
      </c>
      <c r="C5" s="2"/>
      <c r="D5" s="4"/>
      <c r="E5" s="4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>
        <v>10</v>
      </c>
    </row>
    <row r="6" spans="1:17" ht="15.75">
      <c r="A6" s="2">
        <v>2</v>
      </c>
      <c r="B6" s="2">
        <v>16</v>
      </c>
      <c r="C6" s="2"/>
      <c r="D6" s="4"/>
      <c r="E6" s="4"/>
      <c r="F6" s="2"/>
      <c r="G6" s="4"/>
      <c r="H6" s="2"/>
      <c r="I6" s="2"/>
      <c r="J6" s="2"/>
      <c r="K6" s="2"/>
      <c r="L6" s="2">
        <f>(H6+I6)/Q6*100</f>
        <v>0</v>
      </c>
      <c r="M6" s="2"/>
      <c r="N6" s="2"/>
      <c r="O6" s="2"/>
      <c r="P6" s="2"/>
      <c r="Q6" s="2">
        <v>15</v>
      </c>
    </row>
    <row r="7" spans="1:17" ht="18.75" customHeight="1">
      <c r="A7" s="2">
        <v>3</v>
      </c>
      <c r="B7" s="2">
        <v>12</v>
      </c>
      <c r="C7" s="2"/>
      <c r="D7" s="4"/>
      <c r="E7" s="4"/>
      <c r="F7" s="2"/>
      <c r="G7" s="4"/>
      <c r="H7" s="2"/>
      <c r="I7" s="2">
        <v>2</v>
      </c>
      <c r="J7" s="2"/>
      <c r="K7" s="2"/>
      <c r="L7" s="2">
        <f aca="true" t="shared" si="0" ref="L7:L18">(H7+I7)/Q7*100</f>
        <v>16.666666666666664</v>
      </c>
      <c r="M7" s="2"/>
      <c r="N7" s="16"/>
      <c r="O7" s="16"/>
      <c r="P7" s="2"/>
      <c r="Q7" s="2">
        <v>12</v>
      </c>
    </row>
    <row r="8" spans="1:17" ht="15.75">
      <c r="A8" s="2">
        <v>4</v>
      </c>
      <c r="B8" s="2">
        <v>10</v>
      </c>
      <c r="C8" s="2"/>
      <c r="D8" s="4"/>
      <c r="E8" s="4"/>
      <c r="F8" s="2"/>
      <c r="G8" s="4"/>
      <c r="H8" s="2"/>
      <c r="I8" s="2">
        <v>3</v>
      </c>
      <c r="J8" s="2">
        <v>1</v>
      </c>
      <c r="K8" s="2">
        <v>2</v>
      </c>
      <c r="L8" s="2">
        <f t="shared" si="0"/>
        <v>30</v>
      </c>
      <c r="M8" s="2"/>
      <c r="N8" s="2"/>
      <c r="O8" s="2"/>
      <c r="P8" s="2"/>
      <c r="Q8" s="2">
        <v>10</v>
      </c>
    </row>
    <row r="9" spans="1:17" ht="15.75">
      <c r="A9" s="6" t="s">
        <v>23</v>
      </c>
      <c r="B9" s="6">
        <f>SUM(B5:B8)</f>
        <v>48</v>
      </c>
      <c r="C9" s="6">
        <f aca="true" t="shared" si="1" ref="C9:K9">SUM(C5:C8)</f>
        <v>0</v>
      </c>
      <c r="D9" s="6">
        <f t="shared" si="1"/>
        <v>0</v>
      </c>
      <c r="E9" s="6">
        <f t="shared" si="1"/>
        <v>0</v>
      </c>
      <c r="F9" s="6">
        <v>0</v>
      </c>
      <c r="G9" s="6">
        <v>0</v>
      </c>
      <c r="H9" s="6">
        <f t="shared" si="1"/>
        <v>0</v>
      </c>
      <c r="I9" s="6">
        <f t="shared" si="1"/>
        <v>5</v>
      </c>
      <c r="J9" s="6">
        <f t="shared" si="1"/>
        <v>1</v>
      </c>
      <c r="K9" s="6">
        <f t="shared" si="1"/>
        <v>2</v>
      </c>
      <c r="L9" s="2">
        <f t="shared" si="0"/>
        <v>10.638297872340425</v>
      </c>
      <c r="M9" s="6"/>
      <c r="N9" s="6"/>
      <c r="O9" s="6"/>
      <c r="P9" s="6"/>
      <c r="Q9" s="6">
        <f>SUM(Q5:Q8)</f>
        <v>47</v>
      </c>
    </row>
    <row r="10" spans="1:17" ht="49.5" customHeight="1">
      <c r="A10" s="2">
        <v>5</v>
      </c>
      <c r="B10" s="2">
        <v>10</v>
      </c>
      <c r="C10" s="2"/>
      <c r="D10" s="4"/>
      <c r="E10" s="4"/>
      <c r="F10" s="2"/>
      <c r="G10" s="4"/>
      <c r="H10" s="2"/>
      <c r="I10" s="2">
        <v>4</v>
      </c>
      <c r="J10" s="2"/>
      <c r="K10" s="2"/>
      <c r="L10" s="2">
        <f t="shared" si="0"/>
        <v>40</v>
      </c>
      <c r="M10" s="2"/>
      <c r="N10" s="2"/>
      <c r="O10" s="2"/>
      <c r="P10" s="2"/>
      <c r="Q10" s="2">
        <v>10</v>
      </c>
    </row>
    <row r="11" spans="1:17" ht="15.75">
      <c r="A11" s="2">
        <v>6</v>
      </c>
      <c r="B11" s="2">
        <v>16</v>
      </c>
      <c r="C11" s="2"/>
      <c r="D11" s="4"/>
      <c r="E11" s="4"/>
      <c r="F11" s="2"/>
      <c r="G11" s="4"/>
      <c r="H11" s="2"/>
      <c r="I11" s="2">
        <v>5</v>
      </c>
      <c r="J11" s="2"/>
      <c r="K11" s="2">
        <v>3</v>
      </c>
      <c r="L11" s="2">
        <f t="shared" si="0"/>
        <v>31.25</v>
      </c>
      <c r="M11" s="2"/>
      <c r="N11" s="2"/>
      <c r="O11" s="2"/>
      <c r="P11" s="2"/>
      <c r="Q11" s="2">
        <v>16</v>
      </c>
    </row>
    <row r="12" spans="1:17" ht="15.75">
      <c r="A12" s="2">
        <v>7</v>
      </c>
      <c r="B12" s="2">
        <v>12</v>
      </c>
      <c r="C12" s="2"/>
      <c r="D12" s="4"/>
      <c r="E12" s="4"/>
      <c r="F12" s="2"/>
      <c r="G12" s="4"/>
      <c r="H12" s="2"/>
      <c r="I12" s="2">
        <v>3</v>
      </c>
      <c r="J12" s="2"/>
      <c r="K12" s="2"/>
      <c r="L12" s="2">
        <f t="shared" si="0"/>
        <v>25</v>
      </c>
      <c r="M12" s="2"/>
      <c r="N12" s="2"/>
      <c r="O12" s="2"/>
      <c r="P12" s="2"/>
      <c r="Q12" s="2">
        <v>12</v>
      </c>
    </row>
    <row r="13" spans="1:17" ht="15.75">
      <c r="A13" s="2">
        <v>8</v>
      </c>
      <c r="B13" s="2">
        <v>13</v>
      </c>
      <c r="C13" s="2"/>
      <c r="D13" s="4"/>
      <c r="E13" s="4"/>
      <c r="F13" s="2"/>
      <c r="G13" s="4"/>
      <c r="H13" s="2"/>
      <c r="I13" s="2">
        <v>3</v>
      </c>
      <c r="J13" s="2"/>
      <c r="K13" s="2"/>
      <c r="L13" s="2">
        <f t="shared" si="0"/>
        <v>23.076923076923077</v>
      </c>
      <c r="M13" s="2">
        <v>1</v>
      </c>
      <c r="N13" s="4" t="s">
        <v>67</v>
      </c>
      <c r="O13" s="2"/>
      <c r="P13" s="2"/>
      <c r="Q13" s="2">
        <v>13</v>
      </c>
    </row>
    <row r="14" spans="1:17" ht="15.75">
      <c r="A14" s="2">
        <v>9</v>
      </c>
      <c r="B14" s="2">
        <v>12</v>
      </c>
      <c r="C14" s="2"/>
      <c r="D14" s="2"/>
      <c r="E14" s="2"/>
      <c r="F14" s="2"/>
      <c r="G14" s="4"/>
      <c r="H14" s="2"/>
      <c r="I14" s="2">
        <v>4</v>
      </c>
      <c r="J14" s="2"/>
      <c r="K14" s="2"/>
      <c r="L14" s="2">
        <f t="shared" si="0"/>
        <v>33.33333333333333</v>
      </c>
      <c r="M14" s="2">
        <v>1</v>
      </c>
      <c r="N14" s="2" t="s">
        <v>65</v>
      </c>
      <c r="O14" s="2"/>
      <c r="P14" s="2"/>
      <c r="Q14" s="2">
        <v>12</v>
      </c>
    </row>
    <row r="15" spans="1:17" ht="15.75">
      <c r="A15" s="6" t="s">
        <v>23</v>
      </c>
      <c r="B15" s="6">
        <f>SUM(B10:B14)</f>
        <v>63</v>
      </c>
      <c r="C15" s="6">
        <f aca="true" t="shared" si="2" ref="C15:K15">SUM(C10:C14)</f>
        <v>0</v>
      </c>
      <c r="D15" s="6">
        <f t="shared" si="2"/>
        <v>0</v>
      </c>
      <c r="E15" s="6">
        <f t="shared" si="2"/>
        <v>0</v>
      </c>
      <c r="F15" s="6">
        <v>0</v>
      </c>
      <c r="G15" s="6">
        <v>0</v>
      </c>
      <c r="H15" s="6">
        <f t="shared" si="2"/>
        <v>0</v>
      </c>
      <c r="I15" s="6">
        <f t="shared" si="2"/>
        <v>19</v>
      </c>
      <c r="J15" s="6">
        <v>0</v>
      </c>
      <c r="K15" s="6">
        <f t="shared" si="2"/>
        <v>3</v>
      </c>
      <c r="L15" s="2">
        <f t="shared" si="0"/>
        <v>30.158730158730158</v>
      </c>
      <c r="M15" s="6"/>
      <c r="N15" s="6"/>
      <c r="O15" s="6"/>
      <c r="P15" s="6"/>
      <c r="Q15" s="6">
        <f>SUM(Q10:Q14)</f>
        <v>63</v>
      </c>
    </row>
    <row r="16" spans="1:17" ht="15.75">
      <c r="A16" s="2">
        <v>10</v>
      </c>
      <c r="B16" s="2">
        <v>5</v>
      </c>
      <c r="C16" s="2"/>
      <c r="D16" s="4"/>
      <c r="E16" s="4"/>
      <c r="F16" s="2"/>
      <c r="G16" s="4"/>
      <c r="H16" s="2"/>
      <c r="I16" s="2"/>
      <c r="J16" s="2"/>
      <c r="K16" s="2"/>
      <c r="L16" s="2">
        <f t="shared" si="0"/>
        <v>0</v>
      </c>
      <c r="M16" s="2"/>
      <c r="N16" s="4"/>
      <c r="O16" s="2"/>
      <c r="P16" s="2"/>
      <c r="Q16" s="2">
        <v>5</v>
      </c>
    </row>
    <row r="17" spans="1:17" ht="15.75">
      <c r="A17" s="2">
        <v>11</v>
      </c>
      <c r="B17" s="2">
        <v>5</v>
      </c>
      <c r="C17" s="2"/>
      <c r="D17" s="4"/>
      <c r="E17" s="4"/>
      <c r="F17" s="2"/>
      <c r="G17" s="4"/>
      <c r="H17" s="2"/>
      <c r="I17" s="2"/>
      <c r="J17" s="2"/>
      <c r="K17" s="2"/>
      <c r="L17" s="2">
        <f t="shared" si="0"/>
        <v>0</v>
      </c>
      <c r="M17" s="2"/>
      <c r="N17" s="2"/>
      <c r="O17" s="2"/>
      <c r="P17" s="2"/>
      <c r="Q17" s="2">
        <v>5</v>
      </c>
    </row>
    <row r="18" spans="1:17" ht="15.75">
      <c r="A18" s="6" t="s">
        <v>23</v>
      </c>
      <c r="B18" s="6">
        <f>SUM(B16:B17)</f>
        <v>10</v>
      </c>
      <c r="C18" s="6">
        <f aca="true" t="shared" si="3" ref="C18:J18">SUM(C16:C17)</f>
        <v>0</v>
      </c>
      <c r="D18" s="6">
        <f t="shared" si="3"/>
        <v>0</v>
      </c>
      <c r="E18" s="6">
        <f t="shared" si="3"/>
        <v>0</v>
      </c>
      <c r="F18" s="6">
        <v>0</v>
      </c>
      <c r="G18" s="6">
        <v>0</v>
      </c>
      <c r="H18" s="6">
        <f t="shared" si="3"/>
        <v>0</v>
      </c>
      <c r="I18" s="6"/>
      <c r="J18" s="6">
        <f t="shared" si="3"/>
        <v>0</v>
      </c>
      <c r="K18" s="6"/>
      <c r="L18" s="2">
        <f t="shared" si="0"/>
        <v>0</v>
      </c>
      <c r="M18" s="6"/>
      <c r="N18" s="6"/>
      <c r="O18" s="6"/>
      <c r="P18" s="6"/>
      <c r="Q18" s="6">
        <f>SUM(Q16:Q17)</f>
        <v>10</v>
      </c>
    </row>
    <row r="19" spans="1:17" ht="29.25" customHeight="1" thickBot="1">
      <c r="A19" s="19" t="s">
        <v>26</v>
      </c>
      <c r="B19" s="19">
        <f>B18+B15+B9</f>
        <v>121</v>
      </c>
      <c r="C19" s="19">
        <f aca="true" t="shared" si="4" ref="C19:K19">C18+C15+C9</f>
        <v>0</v>
      </c>
      <c r="D19" s="19">
        <f t="shared" si="4"/>
        <v>0</v>
      </c>
      <c r="E19" s="19">
        <f t="shared" si="4"/>
        <v>0</v>
      </c>
      <c r="F19" s="19">
        <v>0</v>
      </c>
      <c r="G19" s="19">
        <v>0</v>
      </c>
      <c r="H19" s="19">
        <f t="shared" si="4"/>
        <v>0</v>
      </c>
      <c r="I19" s="19">
        <f t="shared" si="4"/>
        <v>24</v>
      </c>
      <c r="J19" s="19">
        <f t="shared" si="4"/>
        <v>1</v>
      </c>
      <c r="K19" s="19">
        <f t="shared" si="4"/>
        <v>5</v>
      </c>
      <c r="L19" s="2">
        <f>(H19+I19)/(Q19-Q5)*100</f>
        <v>21.818181818181817</v>
      </c>
      <c r="M19" s="19">
        <f>SUM(M5:M18)</f>
        <v>2</v>
      </c>
      <c r="N19" s="19"/>
      <c r="O19" s="19"/>
      <c r="P19" s="19"/>
      <c r="Q19" s="19">
        <f>Q18+Q15+Q9</f>
        <v>120</v>
      </c>
    </row>
    <row r="20" spans="1:17" ht="16.5" thickBo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8">
        <f>(B19-M19)/B19*100</f>
        <v>98.34710743801654</v>
      </c>
      <c r="M20" s="19"/>
      <c r="N20" s="19"/>
      <c r="O20" s="19"/>
      <c r="P20" s="19"/>
      <c r="Q20" s="19"/>
    </row>
    <row r="22" ht="18">
      <c r="B22" s="9" t="s">
        <v>69</v>
      </c>
    </row>
    <row r="24" ht="12.75">
      <c r="A24" t="s">
        <v>28</v>
      </c>
    </row>
    <row r="25" spans="1:12" ht="12.75">
      <c r="A25" t="s">
        <v>29</v>
      </c>
      <c r="E25" t="s">
        <v>19</v>
      </c>
      <c r="F25" t="s">
        <v>30</v>
      </c>
      <c r="I25" t="s">
        <v>31</v>
      </c>
      <c r="L25" t="s">
        <v>32</v>
      </c>
    </row>
    <row r="26" spans="1:18" ht="12.75">
      <c r="A26" s="13" t="s">
        <v>70</v>
      </c>
      <c r="B26" s="10"/>
      <c r="C26" s="10"/>
      <c r="D26" s="10"/>
      <c r="E26" s="13" t="s">
        <v>65</v>
      </c>
      <c r="F26" s="12">
        <v>35927</v>
      </c>
      <c r="G26" s="10"/>
      <c r="H26" s="10"/>
      <c r="I26" s="13" t="s">
        <v>71</v>
      </c>
      <c r="J26" s="10"/>
      <c r="K26" s="10"/>
      <c r="L26" s="13"/>
      <c r="M26" s="13" t="s">
        <v>72</v>
      </c>
      <c r="N26" s="10"/>
      <c r="O26" s="10"/>
      <c r="P26" s="10"/>
      <c r="Q26" s="10"/>
      <c r="R26" s="10"/>
    </row>
    <row r="27" spans="1:18" ht="12.75">
      <c r="A27" s="13"/>
      <c r="B27" s="10"/>
      <c r="C27" s="10"/>
      <c r="D27" s="10"/>
      <c r="E27" s="13"/>
      <c r="F27" s="11"/>
      <c r="G27" s="10"/>
      <c r="H27" s="10"/>
      <c r="I27" s="13"/>
      <c r="J27" s="10"/>
      <c r="K27" s="10"/>
      <c r="L27" s="13"/>
      <c r="M27" s="10"/>
      <c r="N27" s="10"/>
      <c r="O27" s="10"/>
      <c r="P27" s="10"/>
      <c r="Q27" s="10"/>
      <c r="R27" s="10"/>
    </row>
    <row r="28" spans="1:18" ht="12.75">
      <c r="A28" s="13"/>
      <c r="B28" s="10"/>
      <c r="C28" s="10"/>
      <c r="D28" s="10"/>
      <c r="E28" s="13"/>
      <c r="F28" s="11"/>
      <c r="G28" s="10"/>
      <c r="H28" s="10"/>
      <c r="I28" s="13"/>
      <c r="J28" s="10"/>
      <c r="K28" s="10"/>
      <c r="L28" s="13"/>
      <c r="M28" s="10"/>
      <c r="N28" s="10"/>
      <c r="O28" s="10"/>
      <c r="P28" s="10"/>
      <c r="Q28" s="10"/>
      <c r="R28" s="10"/>
    </row>
    <row r="29" spans="1:18" ht="12.75">
      <c r="A29" s="13"/>
      <c r="B29" s="10"/>
      <c r="C29" s="10"/>
      <c r="D29" s="10"/>
      <c r="E29" s="13"/>
      <c r="F29" s="11"/>
      <c r="G29" s="12"/>
      <c r="H29" s="10"/>
      <c r="I29" s="13"/>
      <c r="J29" s="10"/>
      <c r="K29" s="10"/>
      <c r="L29" s="13"/>
      <c r="M29" s="10"/>
      <c r="N29" s="10"/>
      <c r="O29" s="10"/>
      <c r="P29" s="10"/>
      <c r="Q29" s="10"/>
      <c r="R29" s="10"/>
    </row>
    <row r="30" spans="1:18" ht="12.75">
      <c r="A30" s="13"/>
      <c r="B30" s="10"/>
      <c r="C30" s="10"/>
      <c r="D30" s="10"/>
      <c r="E30" s="13"/>
      <c r="F30" s="11"/>
      <c r="G30" s="12"/>
      <c r="H30" s="10"/>
      <c r="I30" s="13"/>
      <c r="J30" s="10"/>
      <c r="K30" s="10"/>
      <c r="L30" s="13"/>
      <c r="M30" s="10"/>
      <c r="N30" s="10"/>
      <c r="O30" s="10"/>
      <c r="P30" s="10"/>
      <c r="Q30" s="10"/>
      <c r="R30" s="10"/>
    </row>
    <row r="31" spans="1:18" ht="15" customHeight="1">
      <c r="A31" s="13"/>
      <c r="B31" s="10"/>
      <c r="C31" s="10"/>
      <c r="D31" s="10"/>
      <c r="E31" s="13"/>
      <c r="F31" s="12"/>
      <c r="G31" s="10"/>
      <c r="H31" s="10"/>
      <c r="I31" s="13"/>
      <c r="J31" s="10"/>
      <c r="K31" s="10"/>
      <c r="L31" s="13"/>
      <c r="M31" s="13"/>
      <c r="N31" s="10"/>
      <c r="O31" s="10"/>
      <c r="P31" s="10"/>
      <c r="Q31" s="10"/>
      <c r="R31" s="10"/>
    </row>
    <row r="32" spans="1:18" ht="15" customHeight="1">
      <c r="A32" s="14"/>
      <c r="B32" s="15"/>
      <c r="C32" s="15"/>
      <c r="D32" s="15"/>
      <c r="E32" s="14"/>
      <c r="F32" s="17"/>
      <c r="G32" s="15"/>
      <c r="H32" s="15"/>
      <c r="I32" s="14"/>
      <c r="J32" s="15"/>
      <c r="K32" s="15"/>
      <c r="L32" s="14"/>
      <c r="M32" s="14"/>
      <c r="N32" s="15"/>
      <c r="O32" s="15"/>
      <c r="P32" s="15"/>
      <c r="Q32" s="15"/>
      <c r="R32" s="15"/>
    </row>
    <row r="33" spans="1:18" ht="15" customHeight="1">
      <c r="A33" s="18" t="s">
        <v>66</v>
      </c>
      <c r="B33" s="15"/>
      <c r="C33" s="15"/>
      <c r="D33" s="15"/>
      <c r="E33" s="14"/>
      <c r="F33" s="17"/>
      <c r="G33" s="15"/>
      <c r="H33" s="15"/>
      <c r="I33" s="14"/>
      <c r="J33" s="15"/>
      <c r="K33" s="15"/>
      <c r="L33" s="14"/>
      <c r="M33" s="14"/>
      <c r="N33" s="15"/>
      <c r="O33" s="15"/>
      <c r="P33" s="15"/>
      <c r="Q33" s="15"/>
      <c r="R33" s="15"/>
    </row>
    <row r="34" spans="1:18" ht="15" customHeight="1">
      <c r="A34" s="13" t="s">
        <v>73</v>
      </c>
      <c r="B34" s="10"/>
      <c r="C34" s="10"/>
      <c r="D34" s="10"/>
      <c r="E34" s="13" t="s">
        <v>74</v>
      </c>
      <c r="F34" s="12"/>
      <c r="G34" s="12">
        <v>36312</v>
      </c>
      <c r="H34" s="10"/>
      <c r="I34" s="13"/>
      <c r="J34" s="10"/>
      <c r="K34" s="10"/>
      <c r="L34" s="13" t="s">
        <v>75</v>
      </c>
      <c r="M34" s="13"/>
      <c r="N34" s="10"/>
      <c r="O34" s="10"/>
      <c r="P34" s="10"/>
      <c r="Q34" s="10"/>
      <c r="R34" s="10"/>
    </row>
    <row r="35" spans="1:18" ht="15" customHeight="1">
      <c r="A35" s="14"/>
      <c r="B35" s="15"/>
      <c r="C35" s="15"/>
      <c r="D35" s="15"/>
      <c r="E35" s="14"/>
      <c r="F35" s="17"/>
      <c r="G35" s="15"/>
      <c r="H35" s="15"/>
      <c r="I35" s="14"/>
      <c r="J35" s="15"/>
      <c r="K35" s="15"/>
      <c r="L35" s="14"/>
      <c r="M35" s="14"/>
      <c r="N35" s="15"/>
      <c r="O35" s="15"/>
      <c r="P35" s="15"/>
      <c r="Q35" s="15"/>
      <c r="R35" s="15"/>
    </row>
    <row r="36" spans="1:18" ht="12.75">
      <c r="A36" s="14"/>
      <c r="B36" s="15"/>
      <c r="C36" s="15"/>
      <c r="D36" s="15"/>
      <c r="E36" s="14"/>
      <c r="F36" s="17"/>
      <c r="G36" s="15"/>
      <c r="H36" s="15"/>
      <c r="I36" s="14"/>
      <c r="J36" s="15"/>
      <c r="K36" s="15"/>
      <c r="L36" s="14"/>
      <c r="M36" s="15"/>
      <c r="N36" s="15"/>
      <c r="O36" s="15"/>
      <c r="P36" s="15"/>
      <c r="Q36" s="15"/>
      <c r="R36" s="15"/>
    </row>
    <row r="37" spans="1:18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4"/>
      <c r="M37" s="15"/>
      <c r="N37" s="15"/>
      <c r="O37" s="15"/>
      <c r="P37" s="15"/>
      <c r="Q37" s="15"/>
      <c r="R37" s="15"/>
    </row>
    <row r="39" ht="12.75">
      <c r="F39" t="s">
        <v>64</v>
      </c>
    </row>
  </sheetData>
  <sheetProtection/>
  <mergeCells count="24">
    <mergeCell ref="A3:A4"/>
    <mergeCell ref="B3:B4"/>
    <mergeCell ref="C3:E3"/>
    <mergeCell ref="F3:G3"/>
    <mergeCell ref="H3:K3"/>
    <mergeCell ref="M3:N3"/>
    <mergeCell ref="O3:P3"/>
    <mergeCell ref="Q3:Q4"/>
    <mergeCell ref="A19:A20"/>
    <mergeCell ref="B19:B20"/>
    <mergeCell ref="C19:C20"/>
    <mergeCell ref="D19:D20"/>
    <mergeCell ref="E19:E20"/>
    <mergeCell ref="F19:F20"/>
    <mergeCell ref="G19:G20"/>
    <mergeCell ref="H19:H20"/>
    <mergeCell ref="P19:P20"/>
    <mergeCell ref="Q19:Q20"/>
    <mergeCell ref="I19:I20"/>
    <mergeCell ref="J19:J20"/>
    <mergeCell ref="K19:K20"/>
    <mergeCell ref="M19:M20"/>
    <mergeCell ref="N19:N20"/>
    <mergeCell ref="O19:O20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5" zoomScaleNormal="7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2" sqref="B22"/>
    </sheetView>
  </sheetViews>
  <sheetFormatPr defaultColWidth="9.00390625" defaultRowHeight="12.75"/>
  <cols>
    <col min="6" max="6" width="11.625" style="0" customWidth="1"/>
    <col min="12" max="12" width="5.375" style="0" customWidth="1"/>
  </cols>
  <sheetData>
    <row r="1" ht="15.75">
      <c r="G1" s="1" t="s">
        <v>47</v>
      </c>
    </row>
    <row r="2" ht="15.75">
      <c r="A2" s="1"/>
    </row>
    <row r="3" spans="1:17" ht="29.25" customHeight="1">
      <c r="A3" s="20" t="s">
        <v>1</v>
      </c>
      <c r="B3" s="20" t="s">
        <v>2</v>
      </c>
      <c r="C3" s="20" t="s">
        <v>3</v>
      </c>
      <c r="D3" s="20"/>
      <c r="E3" s="20"/>
      <c r="F3" s="20" t="s">
        <v>4</v>
      </c>
      <c r="G3" s="20"/>
      <c r="H3" s="20" t="s">
        <v>5</v>
      </c>
      <c r="I3" s="20"/>
      <c r="J3" s="20"/>
      <c r="K3" s="20"/>
      <c r="L3" s="3" t="s">
        <v>6</v>
      </c>
      <c r="M3" s="20" t="s">
        <v>7</v>
      </c>
      <c r="N3" s="20"/>
      <c r="O3" s="20" t="s">
        <v>8</v>
      </c>
      <c r="P3" s="20"/>
      <c r="Q3" s="21" t="s">
        <v>9</v>
      </c>
    </row>
    <row r="4" spans="1:17" ht="47.25">
      <c r="A4" s="20"/>
      <c r="B4" s="20"/>
      <c r="C4" s="5" t="s">
        <v>10</v>
      </c>
      <c r="D4" s="5" t="s">
        <v>11</v>
      </c>
      <c r="E4" s="5" t="s">
        <v>12</v>
      </c>
      <c r="F4" s="5" t="s">
        <v>10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10</v>
      </c>
      <c r="N4" s="5" t="s">
        <v>19</v>
      </c>
      <c r="O4" s="5" t="s">
        <v>20</v>
      </c>
      <c r="P4" s="5" t="s">
        <v>21</v>
      </c>
      <c r="Q4" s="21"/>
    </row>
    <row r="5" spans="1:17" ht="19.5" customHeight="1">
      <c r="A5" s="2">
        <v>1</v>
      </c>
      <c r="B5" s="2">
        <v>11</v>
      </c>
      <c r="C5" s="2"/>
      <c r="D5" s="4"/>
      <c r="E5" s="4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>
        <v>11</v>
      </c>
    </row>
    <row r="6" spans="1:17" ht="19.5" customHeight="1">
      <c r="A6" s="2">
        <v>2</v>
      </c>
      <c r="B6" s="2">
        <v>16</v>
      </c>
      <c r="C6" s="2"/>
      <c r="D6" s="4"/>
      <c r="E6" s="4"/>
      <c r="F6" s="2"/>
      <c r="G6" s="4"/>
      <c r="H6" s="2"/>
      <c r="I6" s="2">
        <v>12</v>
      </c>
      <c r="J6" s="2"/>
      <c r="K6" s="2">
        <v>1</v>
      </c>
      <c r="L6" s="2">
        <f>(H6+I6)/B6*100</f>
        <v>75</v>
      </c>
      <c r="M6" s="2"/>
      <c r="N6" s="2"/>
      <c r="O6" s="2"/>
      <c r="P6" s="2"/>
      <c r="Q6" s="2">
        <v>16</v>
      </c>
    </row>
    <row r="7" spans="1:17" ht="19.5" customHeight="1">
      <c r="A7" s="2">
        <v>3</v>
      </c>
      <c r="B7" s="2">
        <v>12</v>
      </c>
      <c r="C7" s="2"/>
      <c r="D7" s="4"/>
      <c r="E7" s="4"/>
      <c r="F7" s="2">
        <v>1</v>
      </c>
      <c r="G7" s="4" t="s">
        <v>48</v>
      </c>
      <c r="H7" s="2">
        <v>1</v>
      </c>
      <c r="I7" s="2">
        <v>3</v>
      </c>
      <c r="J7" s="2"/>
      <c r="K7" s="2">
        <v>3</v>
      </c>
      <c r="L7" s="2">
        <f>(H7+I7)/B7*100</f>
        <v>33.33333333333333</v>
      </c>
      <c r="M7" s="2"/>
      <c r="N7" s="2"/>
      <c r="O7" s="2"/>
      <c r="P7" s="2"/>
      <c r="Q7" s="2">
        <v>13</v>
      </c>
    </row>
    <row r="8" spans="1:17" ht="19.5" customHeight="1">
      <c r="A8" s="2">
        <v>4</v>
      </c>
      <c r="B8" s="2">
        <v>11</v>
      </c>
      <c r="C8" s="2"/>
      <c r="D8" s="4"/>
      <c r="E8" s="4"/>
      <c r="F8" s="2"/>
      <c r="G8" s="4"/>
      <c r="H8" s="2"/>
      <c r="I8" s="2">
        <v>4</v>
      </c>
      <c r="J8" s="2"/>
      <c r="K8" s="2"/>
      <c r="L8" s="2">
        <f>(H8+I8)/B8*100</f>
        <v>36.36363636363637</v>
      </c>
      <c r="M8" s="2"/>
      <c r="N8" s="2"/>
      <c r="O8" s="2"/>
      <c r="P8" s="2"/>
      <c r="Q8" s="2">
        <v>11</v>
      </c>
    </row>
    <row r="9" spans="1:17" ht="19.5" customHeight="1">
      <c r="A9" s="6" t="s">
        <v>23</v>
      </c>
      <c r="B9" s="6">
        <f>SUM(B5:B8)</f>
        <v>50</v>
      </c>
      <c r="C9" s="6"/>
      <c r="D9" s="7"/>
      <c r="E9" s="7"/>
      <c r="F9" s="6"/>
      <c r="G9" s="7"/>
      <c r="H9" s="6">
        <f>SUM(H6:H8)</f>
        <v>1</v>
      </c>
      <c r="I9" s="6">
        <f>SUM(I6:I8)</f>
        <v>19</v>
      </c>
      <c r="J9" s="6">
        <f>SUM(J6:J8)</f>
        <v>0</v>
      </c>
      <c r="K9" s="6">
        <f>SUM(K6:K8)</f>
        <v>4</v>
      </c>
      <c r="L9" s="2">
        <f>(H9+I9)/(Q9-Q5)*100</f>
        <v>50</v>
      </c>
      <c r="M9" s="6"/>
      <c r="N9" s="6"/>
      <c r="O9" s="6"/>
      <c r="P9" s="6"/>
      <c r="Q9" s="6">
        <f>SUM(Q5:Q8)</f>
        <v>51</v>
      </c>
    </row>
    <row r="10" spans="1:18" ht="19.5" customHeight="1">
      <c r="A10" s="2">
        <v>5</v>
      </c>
      <c r="B10" s="2">
        <v>15</v>
      </c>
      <c r="C10" s="2"/>
      <c r="D10" s="4"/>
      <c r="E10" s="4"/>
      <c r="F10" s="2"/>
      <c r="G10" s="4"/>
      <c r="H10" s="2"/>
      <c r="I10" s="2">
        <v>7</v>
      </c>
      <c r="J10" s="2"/>
      <c r="K10" s="2">
        <v>3</v>
      </c>
      <c r="L10" s="2">
        <f>(H10+I10)/B10*100</f>
        <v>46.666666666666664</v>
      </c>
      <c r="M10" s="2"/>
      <c r="N10" s="2"/>
      <c r="O10" s="2"/>
      <c r="P10" s="2"/>
      <c r="Q10" s="2">
        <v>15</v>
      </c>
      <c r="R10" t="s">
        <v>24</v>
      </c>
    </row>
    <row r="11" spans="1:17" ht="19.5" customHeight="1">
      <c r="A11" s="2">
        <v>6</v>
      </c>
      <c r="B11" s="2">
        <v>6</v>
      </c>
      <c r="C11" s="2"/>
      <c r="D11" s="4"/>
      <c r="E11" s="4"/>
      <c r="F11" s="2"/>
      <c r="G11" s="4"/>
      <c r="H11" s="2"/>
      <c r="I11" s="2">
        <v>3</v>
      </c>
      <c r="J11" s="2"/>
      <c r="K11" s="2">
        <v>1</v>
      </c>
      <c r="L11" s="2">
        <f>(H11+I11)/B11*100</f>
        <v>50</v>
      </c>
      <c r="M11" s="2"/>
      <c r="N11" s="2"/>
      <c r="O11" s="2"/>
      <c r="P11" s="2"/>
      <c r="Q11" s="2">
        <v>6</v>
      </c>
    </row>
    <row r="12" spans="1:17" ht="19.5" customHeight="1">
      <c r="A12" s="2">
        <v>7</v>
      </c>
      <c r="B12" s="2">
        <v>12</v>
      </c>
      <c r="C12" s="2"/>
      <c r="D12" s="4"/>
      <c r="E12" s="4"/>
      <c r="F12" s="2"/>
      <c r="G12" s="4"/>
      <c r="H12" s="2"/>
      <c r="I12" s="2">
        <v>2</v>
      </c>
      <c r="J12" s="2"/>
      <c r="K12" s="2"/>
      <c r="L12" s="2">
        <f>(H12+I12)/B12*100</f>
        <v>16.666666666666664</v>
      </c>
      <c r="M12" s="2"/>
      <c r="N12" s="2"/>
      <c r="O12" s="2"/>
      <c r="P12" s="2"/>
      <c r="Q12" s="2">
        <v>12</v>
      </c>
    </row>
    <row r="13" spans="1:17" ht="19.5" customHeight="1">
      <c r="A13" s="2">
        <v>8</v>
      </c>
      <c r="B13" s="2">
        <v>16</v>
      </c>
      <c r="C13" s="2"/>
      <c r="D13" s="4"/>
      <c r="E13" s="4"/>
      <c r="F13" s="2"/>
      <c r="G13" s="4"/>
      <c r="H13" s="2"/>
      <c r="I13" s="2">
        <v>3</v>
      </c>
      <c r="J13" s="2"/>
      <c r="K13" s="2">
        <v>1</v>
      </c>
      <c r="L13" s="2">
        <f>(H13+I13)/B13*100</f>
        <v>18.75</v>
      </c>
      <c r="M13" s="2">
        <v>1</v>
      </c>
      <c r="N13" s="4" t="s">
        <v>25</v>
      </c>
      <c r="O13" s="2"/>
      <c r="P13" s="2"/>
      <c r="Q13" s="2">
        <v>16</v>
      </c>
    </row>
    <row r="14" spans="1:17" ht="19.5" customHeight="1">
      <c r="A14" s="2">
        <v>9</v>
      </c>
      <c r="B14" s="2">
        <v>6</v>
      </c>
      <c r="C14" s="2"/>
      <c r="D14" s="2"/>
      <c r="E14" s="2"/>
      <c r="F14" s="2"/>
      <c r="G14" s="4"/>
      <c r="H14" s="2"/>
      <c r="I14" s="2">
        <v>2</v>
      </c>
      <c r="J14" s="2"/>
      <c r="K14" s="2"/>
      <c r="L14" s="2">
        <f>(H14+I14)/B14*100</f>
        <v>33.33333333333333</v>
      </c>
      <c r="M14" s="2"/>
      <c r="N14" s="2"/>
      <c r="O14" s="2"/>
      <c r="P14" s="2"/>
      <c r="Q14" s="2">
        <v>6</v>
      </c>
    </row>
    <row r="15" spans="1:18" ht="19.5" customHeight="1">
      <c r="A15" s="6" t="s">
        <v>23</v>
      </c>
      <c r="B15" s="6">
        <f>SUM(B10:B14)</f>
        <v>55</v>
      </c>
      <c r="C15" s="6"/>
      <c r="D15" s="7"/>
      <c r="E15" s="7"/>
      <c r="F15" s="6"/>
      <c r="G15" s="7"/>
      <c r="H15" s="6">
        <f>SUM(H10:H14)</f>
        <v>0</v>
      </c>
      <c r="I15" s="6">
        <f>SUM(I10:I14)</f>
        <v>17</v>
      </c>
      <c r="J15" s="6">
        <f>SUM(J10:J14)</f>
        <v>0</v>
      </c>
      <c r="K15" s="6">
        <f>SUM(K10:K14)</f>
        <v>5</v>
      </c>
      <c r="L15" s="2">
        <f>(H15+I15)/Q15*100</f>
        <v>30.909090909090907</v>
      </c>
      <c r="M15" s="6"/>
      <c r="N15" s="6"/>
      <c r="O15" s="6"/>
      <c r="P15" s="6"/>
      <c r="Q15" s="6">
        <f>SUM(Q10:Q14)</f>
        <v>55</v>
      </c>
      <c r="R15">
        <v>56</v>
      </c>
    </row>
    <row r="16" spans="1:17" ht="19.5" customHeight="1">
      <c r="A16" s="2">
        <v>10</v>
      </c>
      <c r="B16" s="2">
        <v>9</v>
      </c>
      <c r="C16" s="2"/>
      <c r="D16" s="4"/>
      <c r="E16" s="4"/>
      <c r="F16" s="2"/>
      <c r="G16" s="4"/>
      <c r="H16" s="2"/>
      <c r="I16" s="2"/>
      <c r="J16" s="2"/>
      <c r="K16" s="2"/>
      <c r="L16" s="2"/>
      <c r="M16" s="2"/>
      <c r="N16" s="4"/>
      <c r="O16" s="2">
        <v>1</v>
      </c>
      <c r="P16" s="2"/>
      <c r="Q16" s="2">
        <v>9</v>
      </c>
    </row>
    <row r="17" spans="1:17" ht="19.5" customHeight="1">
      <c r="A17" s="2">
        <v>11</v>
      </c>
      <c r="B17" s="2">
        <v>7</v>
      </c>
      <c r="C17" s="2"/>
      <c r="D17" s="4"/>
      <c r="E17" s="4"/>
      <c r="F17" s="2"/>
      <c r="G17" s="4"/>
      <c r="H17" s="2"/>
      <c r="I17" s="2"/>
      <c r="J17" s="2"/>
      <c r="K17" s="2"/>
      <c r="L17" s="2"/>
      <c r="M17" s="2"/>
      <c r="N17" s="2"/>
      <c r="O17" s="2">
        <v>1</v>
      </c>
      <c r="P17" s="2"/>
      <c r="Q17" s="2">
        <v>7</v>
      </c>
    </row>
    <row r="18" spans="1:17" ht="19.5" customHeight="1">
      <c r="A18" s="6" t="s">
        <v>23</v>
      </c>
      <c r="B18" s="6">
        <f>SUM(B16:B17)</f>
        <v>16</v>
      </c>
      <c r="C18" s="6"/>
      <c r="D18" s="7"/>
      <c r="E18" s="7"/>
      <c r="F18" s="6"/>
      <c r="G18" s="7"/>
      <c r="H18" s="6"/>
      <c r="I18" s="6"/>
      <c r="J18" s="6"/>
      <c r="K18" s="6"/>
      <c r="L18" s="6"/>
      <c r="M18" s="6"/>
      <c r="N18" s="6"/>
      <c r="O18" s="6"/>
      <c r="P18" s="6"/>
      <c r="Q18" s="6">
        <f>SUM(Q16:Q17)</f>
        <v>16</v>
      </c>
    </row>
    <row r="19" spans="1:18" ht="30.75" customHeight="1">
      <c r="A19" s="19" t="s">
        <v>26</v>
      </c>
      <c r="B19" s="19">
        <f>B18+B15+B9</f>
        <v>121</v>
      </c>
      <c r="C19" s="19"/>
      <c r="D19" s="22"/>
      <c r="E19" s="22"/>
      <c r="F19" s="19"/>
      <c r="G19" s="22"/>
      <c r="H19" s="19">
        <f>H9+H15+H18</f>
        <v>1</v>
      </c>
      <c r="I19" s="19">
        <f>I9+I15+I18</f>
        <v>36</v>
      </c>
      <c r="J19" s="19">
        <f>J9+J15+J18</f>
        <v>0</v>
      </c>
      <c r="K19" s="19">
        <f>K9+K15+K18</f>
        <v>9</v>
      </c>
      <c r="L19" s="2">
        <f>(H19+I19)/(Q19-Q18-Q5)*100</f>
        <v>38.94736842105263</v>
      </c>
      <c r="M19" s="19">
        <f>SUM(M6:M18)</f>
        <v>1</v>
      </c>
      <c r="N19" s="19"/>
      <c r="O19" s="19">
        <f>SUM(O5:O18)</f>
        <v>2</v>
      </c>
      <c r="P19" s="19">
        <f>SUM(P5:P18)</f>
        <v>0</v>
      </c>
      <c r="Q19" s="19">
        <f>Q18+Q15+Q9</f>
        <v>122</v>
      </c>
      <c r="R19" t="s">
        <v>24</v>
      </c>
    </row>
    <row r="20" spans="1:17" ht="15.75">
      <c r="A20" s="19"/>
      <c r="B20" s="19"/>
      <c r="C20" s="19"/>
      <c r="D20" s="22"/>
      <c r="E20" s="22"/>
      <c r="F20" s="19"/>
      <c r="G20" s="22"/>
      <c r="H20" s="19"/>
      <c r="I20" s="19"/>
      <c r="J20" s="19"/>
      <c r="K20" s="19"/>
      <c r="L20" s="8">
        <f>(Q19-M19)/Q19*100</f>
        <v>99.18032786885246</v>
      </c>
      <c r="M20" s="19"/>
      <c r="N20" s="19"/>
      <c r="O20" s="19"/>
      <c r="P20" s="19"/>
      <c r="Q20" s="19"/>
    </row>
    <row r="22" ht="18">
      <c r="B22" s="9" t="s">
        <v>49</v>
      </c>
    </row>
    <row r="24" ht="12.75">
      <c r="A24" t="s">
        <v>28</v>
      </c>
    </row>
    <row r="25" spans="1:16" ht="12.75">
      <c r="A25" t="s">
        <v>29</v>
      </c>
      <c r="E25" t="s">
        <v>19</v>
      </c>
      <c r="F25" t="s">
        <v>30</v>
      </c>
      <c r="I25" t="s">
        <v>31</v>
      </c>
      <c r="M25" t="s">
        <v>32</v>
      </c>
      <c r="P25" t="s">
        <v>50</v>
      </c>
    </row>
    <row r="26" spans="1:18" ht="12.75">
      <c r="A26" s="10" t="s">
        <v>51</v>
      </c>
      <c r="B26" s="10"/>
      <c r="C26" s="10"/>
      <c r="D26" s="10"/>
      <c r="E26" s="10" t="s">
        <v>25</v>
      </c>
      <c r="F26" s="11">
        <v>34873</v>
      </c>
      <c r="G26" s="10"/>
      <c r="H26" s="10"/>
      <c r="I26" s="10" t="s">
        <v>52</v>
      </c>
      <c r="J26" s="10"/>
      <c r="K26" s="10"/>
      <c r="L26" s="10"/>
      <c r="M26" s="10" t="s">
        <v>53</v>
      </c>
      <c r="N26" s="10"/>
      <c r="O26" s="10"/>
      <c r="P26" s="10" t="s">
        <v>54</v>
      </c>
      <c r="Q26" s="10"/>
      <c r="R26" s="10"/>
    </row>
    <row r="27" spans="1:18" ht="12.75">
      <c r="A27" s="10"/>
      <c r="B27" s="10"/>
      <c r="C27" s="10"/>
      <c r="D27" s="10"/>
      <c r="E27" s="10" t="s">
        <v>55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</sheetData>
  <sheetProtection/>
  <mergeCells count="24">
    <mergeCell ref="A3:A4"/>
    <mergeCell ref="B3:B4"/>
    <mergeCell ref="C3:E3"/>
    <mergeCell ref="F3:G3"/>
    <mergeCell ref="H3:K3"/>
    <mergeCell ref="M3:N3"/>
    <mergeCell ref="O3:P3"/>
    <mergeCell ref="Q3:Q4"/>
    <mergeCell ref="A19:A20"/>
    <mergeCell ref="B19:B20"/>
    <mergeCell ref="C19:C20"/>
    <mergeCell ref="D19:D20"/>
    <mergeCell ref="E19:E20"/>
    <mergeCell ref="F19:F20"/>
    <mergeCell ref="G19:G20"/>
    <mergeCell ref="H19:H20"/>
    <mergeCell ref="P19:P20"/>
    <mergeCell ref="Q19:Q20"/>
    <mergeCell ref="I19:I20"/>
    <mergeCell ref="J19:J20"/>
    <mergeCell ref="K19:K20"/>
    <mergeCell ref="M19:M20"/>
    <mergeCell ref="N19:N20"/>
    <mergeCell ref="O19:O20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8" sqref="J8"/>
    </sheetView>
  </sheetViews>
  <sheetFormatPr defaultColWidth="9.00390625" defaultRowHeight="12.75"/>
  <cols>
    <col min="6" max="6" width="10.25390625" style="0" customWidth="1"/>
    <col min="12" max="12" width="5.625" style="0" customWidth="1"/>
  </cols>
  <sheetData>
    <row r="1" ht="15.75">
      <c r="G1" s="1" t="s">
        <v>56</v>
      </c>
    </row>
    <row r="2" ht="15.75">
      <c r="A2" s="1"/>
    </row>
    <row r="3" spans="1:17" ht="29.25" customHeight="1">
      <c r="A3" s="20" t="s">
        <v>1</v>
      </c>
      <c r="B3" s="20" t="s">
        <v>2</v>
      </c>
      <c r="C3" s="20" t="s">
        <v>3</v>
      </c>
      <c r="D3" s="20"/>
      <c r="E3" s="20"/>
      <c r="F3" s="20" t="s">
        <v>4</v>
      </c>
      <c r="G3" s="20"/>
      <c r="H3" s="20" t="s">
        <v>5</v>
      </c>
      <c r="I3" s="20"/>
      <c r="J3" s="20"/>
      <c r="K3" s="20"/>
      <c r="L3" s="3" t="s">
        <v>6</v>
      </c>
      <c r="M3" s="20" t="s">
        <v>7</v>
      </c>
      <c r="N3" s="20"/>
      <c r="O3" s="20" t="s">
        <v>8</v>
      </c>
      <c r="P3" s="20"/>
      <c r="Q3" s="21" t="s">
        <v>9</v>
      </c>
    </row>
    <row r="4" spans="1:17" ht="47.25">
      <c r="A4" s="20"/>
      <c r="B4" s="20"/>
      <c r="C4" s="5" t="s">
        <v>10</v>
      </c>
      <c r="D4" s="5" t="s">
        <v>11</v>
      </c>
      <c r="E4" s="5" t="s">
        <v>12</v>
      </c>
      <c r="F4" s="5" t="s">
        <v>10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10</v>
      </c>
      <c r="N4" s="5" t="s">
        <v>19</v>
      </c>
      <c r="O4" s="5" t="s">
        <v>20</v>
      </c>
      <c r="P4" s="5" t="s">
        <v>21</v>
      </c>
      <c r="Q4" s="21"/>
    </row>
    <row r="5" spans="1:17" ht="15.75">
      <c r="A5" s="2">
        <v>1</v>
      </c>
      <c r="B5" s="2">
        <v>11</v>
      </c>
      <c r="C5" s="2"/>
      <c r="D5" s="4"/>
      <c r="E5" s="4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>
        <v>11</v>
      </c>
    </row>
    <row r="6" spans="1:17" ht="15.75">
      <c r="A6" s="2">
        <v>2</v>
      </c>
      <c r="B6" s="2">
        <v>16</v>
      </c>
      <c r="C6" s="2"/>
      <c r="D6" s="4"/>
      <c r="E6" s="4"/>
      <c r="F6" s="2"/>
      <c r="G6" s="4"/>
      <c r="H6" s="2"/>
      <c r="I6" s="2">
        <v>12</v>
      </c>
      <c r="J6" s="2"/>
      <c r="K6" s="2"/>
      <c r="L6" s="2">
        <f>(H6+I6)/Q6*100</f>
        <v>75</v>
      </c>
      <c r="M6" s="2"/>
      <c r="N6" s="2"/>
      <c r="O6" s="2"/>
      <c r="P6" s="2"/>
      <c r="Q6" s="2">
        <v>16</v>
      </c>
    </row>
    <row r="7" spans="1:17" ht="15.75">
      <c r="A7" s="2">
        <v>3</v>
      </c>
      <c r="B7" s="2">
        <v>13</v>
      </c>
      <c r="C7" s="2"/>
      <c r="D7" s="4"/>
      <c r="E7" s="4"/>
      <c r="F7" s="2"/>
      <c r="G7" s="4"/>
      <c r="H7" s="2"/>
      <c r="I7" s="2">
        <v>5</v>
      </c>
      <c r="J7" s="2">
        <v>1</v>
      </c>
      <c r="K7" s="2"/>
      <c r="L7" s="2">
        <f aca="true" t="shared" si="0" ref="L7:L19">(H7+I7)/Q7*100</f>
        <v>38.46153846153847</v>
      </c>
      <c r="M7" s="2"/>
      <c r="N7" s="2"/>
      <c r="O7" s="2">
        <v>1</v>
      </c>
      <c r="P7" s="2"/>
      <c r="Q7" s="2">
        <v>13</v>
      </c>
    </row>
    <row r="8" spans="1:17" ht="15.75">
      <c r="A8" s="2">
        <v>4</v>
      </c>
      <c r="B8" s="2">
        <v>11</v>
      </c>
      <c r="C8" s="2"/>
      <c r="D8" s="4"/>
      <c r="E8" s="4"/>
      <c r="F8" s="2">
        <v>1</v>
      </c>
      <c r="G8" s="4" t="s">
        <v>57</v>
      </c>
      <c r="H8" s="2">
        <v>1</v>
      </c>
      <c r="I8" s="2">
        <v>4</v>
      </c>
      <c r="J8" s="2"/>
      <c r="K8" s="2"/>
      <c r="L8" s="2">
        <f t="shared" si="0"/>
        <v>41.66666666666667</v>
      </c>
      <c r="M8" s="2"/>
      <c r="N8" s="2"/>
      <c r="O8" s="2"/>
      <c r="P8" s="2"/>
      <c r="Q8" s="2">
        <v>12</v>
      </c>
    </row>
    <row r="9" spans="1:17" ht="15.75">
      <c r="A9" s="6" t="s">
        <v>23</v>
      </c>
      <c r="B9" s="6">
        <f>SUM(B5:B8)</f>
        <v>51</v>
      </c>
      <c r="C9" s="6"/>
      <c r="D9" s="7"/>
      <c r="E9" s="7"/>
      <c r="F9" s="6"/>
      <c r="G9" s="7"/>
      <c r="H9" s="6">
        <f>SUM(H6:H8)</f>
        <v>1</v>
      </c>
      <c r="I9" s="6">
        <f>SUM(I6:I8)</f>
        <v>21</v>
      </c>
      <c r="J9" s="6">
        <f>SUM(J6:J8)</f>
        <v>1</v>
      </c>
      <c r="K9" s="6">
        <f>SUM(K6:K8)</f>
        <v>0</v>
      </c>
      <c r="L9" s="2">
        <f t="shared" si="0"/>
        <v>42.30769230769231</v>
      </c>
      <c r="M9" s="6"/>
      <c r="N9" s="6"/>
      <c r="O9" s="6"/>
      <c r="P9" s="6"/>
      <c r="Q9" s="6">
        <f>SUM(Q5:Q8)</f>
        <v>52</v>
      </c>
    </row>
    <row r="10" spans="1:18" ht="15.75">
      <c r="A10" s="2">
        <v>5</v>
      </c>
      <c r="B10" s="2">
        <v>15</v>
      </c>
      <c r="C10" s="2"/>
      <c r="D10" s="4"/>
      <c r="E10" s="4"/>
      <c r="F10" s="2"/>
      <c r="G10" s="4"/>
      <c r="H10" s="2"/>
      <c r="I10" s="2">
        <v>7</v>
      </c>
      <c r="J10" s="2"/>
      <c r="K10" s="2"/>
      <c r="L10" s="2">
        <f t="shared" si="0"/>
        <v>46.666666666666664</v>
      </c>
      <c r="M10" s="2"/>
      <c r="N10" s="2"/>
      <c r="O10" s="2"/>
      <c r="P10" s="2"/>
      <c r="Q10" s="2">
        <v>15</v>
      </c>
      <c r="R10" t="s">
        <v>24</v>
      </c>
    </row>
    <row r="11" spans="1:17" ht="15.75">
      <c r="A11" s="2">
        <v>6</v>
      </c>
      <c r="B11" s="2">
        <v>6</v>
      </c>
      <c r="C11" s="2"/>
      <c r="D11" s="4"/>
      <c r="E11" s="4"/>
      <c r="F11" s="2"/>
      <c r="G11" s="4"/>
      <c r="H11" s="2"/>
      <c r="I11" s="2">
        <v>2</v>
      </c>
      <c r="J11" s="2"/>
      <c r="K11" s="2"/>
      <c r="L11" s="2">
        <f t="shared" si="0"/>
        <v>33.33333333333333</v>
      </c>
      <c r="M11" s="2"/>
      <c r="N11" s="2"/>
      <c r="O11" s="2"/>
      <c r="P11" s="2"/>
      <c r="Q11" s="2">
        <v>6</v>
      </c>
    </row>
    <row r="12" spans="1:17" ht="15.75">
      <c r="A12" s="2">
        <v>7</v>
      </c>
      <c r="B12" s="2">
        <v>12</v>
      </c>
      <c r="C12" s="2"/>
      <c r="D12" s="4"/>
      <c r="E12" s="4"/>
      <c r="F12" s="2"/>
      <c r="G12" s="4"/>
      <c r="H12" s="2"/>
      <c r="I12" s="2">
        <v>3</v>
      </c>
      <c r="J12" s="2"/>
      <c r="K12" s="2"/>
      <c r="L12" s="2">
        <f t="shared" si="0"/>
        <v>25</v>
      </c>
      <c r="M12" s="2"/>
      <c r="N12" s="2"/>
      <c r="O12" s="2"/>
      <c r="P12" s="2"/>
      <c r="Q12" s="2">
        <v>12</v>
      </c>
    </row>
    <row r="13" spans="1:17" ht="15.75">
      <c r="A13" s="2">
        <v>8</v>
      </c>
      <c r="B13" s="2">
        <v>16</v>
      </c>
      <c r="C13" s="2"/>
      <c r="D13" s="4"/>
      <c r="E13" s="4"/>
      <c r="F13" s="2"/>
      <c r="G13" s="4"/>
      <c r="H13" s="2">
        <v>1</v>
      </c>
      <c r="I13" s="2">
        <v>2</v>
      </c>
      <c r="J13" s="2"/>
      <c r="K13" s="2"/>
      <c r="L13" s="2">
        <f t="shared" si="0"/>
        <v>18.75</v>
      </c>
      <c r="M13" s="2">
        <v>1</v>
      </c>
      <c r="N13" s="4" t="s">
        <v>25</v>
      </c>
      <c r="O13" s="2"/>
      <c r="P13" s="2"/>
      <c r="Q13" s="2">
        <v>16</v>
      </c>
    </row>
    <row r="14" spans="1:17" ht="15.75">
      <c r="A14" s="2">
        <v>9</v>
      </c>
      <c r="B14" s="2">
        <v>6</v>
      </c>
      <c r="C14" s="2"/>
      <c r="D14" s="2"/>
      <c r="E14" s="2"/>
      <c r="F14" s="2"/>
      <c r="G14" s="4"/>
      <c r="H14" s="2"/>
      <c r="I14" s="2">
        <v>2</v>
      </c>
      <c r="J14" s="2"/>
      <c r="K14" s="2"/>
      <c r="L14" s="2">
        <f t="shared" si="0"/>
        <v>33.33333333333333</v>
      </c>
      <c r="M14" s="2"/>
      <c r="N14" s="2"/>
      <c r="O14" s="2"/>
      <c r="P14" s="2"/>
      <c r="Q14" s="2">
        <v>6</v>
      </c>
    </row>
    <row r="15" spans="1:18" ht="15.75">
      <c r="A15" s="6" t="s">
        <v>23</v>
      </c>
      <c r="B15" s="6">
        <f>SUM(B10:B14)</f>
        <v>55</v>
      </c>
      <c r="C15" s="6"/>
      <c r="D15" s="7"/>
      <c r="E15" s="7"/>
      <c r="F15" s="6"/>
      <c r="G15" s="7"/>
      <c r="H15" s="6">
        <f>SUM(H10:H14)</f>
        <v>1</v>
      </c>
      <c r="I15" s="6">
        <f>SUM(I10:I14)</f>
        <v>16</v>
      </c>
      <c r="J15" s="6">
        <f>SUM(J10:J14)</f>
        <v>0</v>
      </c>
      <c r="K15" s="6">
        <f>SUM(K10:K14)</f>
        <v>0</v>
      </c>
      <c r="L15" s="2">
        <f t="shared" si="0"/>
        <v>30.909090909090907</v>
      </c>
      <c r="M15" s="6"/>
      <c r="N15" s="6"/>
      <c r="O15" s="6"/>
      <c r="P15" s="6"/>
      <c r="Q15" s="6">
        <f>SUM(Q10:Q14)</f>
        <v>55</v>
      </c>
      <c r="R15">
        <v>55</v>
      </c>
    </row>
    <row r="16" spans="1:17" ht="15.75">
      <c r="A16" s="2">
        <v>10</v>
      </c>
      <c r="B16" s="2">
        <v>9</v>
      </c>
      <c r="C16" s="2"/>
      <c r="D16" s="4"/>
      <c r="E16" s="4"/>
      <c r="F16" s="2"/>
      <c r="G16" s="4"/>
      <c r="H16" s="2"/>
      <c r="I16" s="2">
        <v>4</v>
      </c>
      <c r="J16" s="2"/>
      <c r="K16" s="2"/>
      <c r="L16" s="2">
        <f t="shared" si="0"/>
        <v>44.44444444444444</v>
      </c>
      <c r="M16" s="2"/>
      <c r="N16" s="4"/>
      <c r="O16" s="2"/>
      <c r="P16" s="2"/>
      <c r="Q16" s="2">
        <v>9</v>
      </c>
    </row>
    <row r="17" spans="1:17" ht="15.75">
      <c r="A17" s="2">
        <v>11</v>
      </c>
      <c r="B17" s="2">
        <v>7</v>
      </c>
      <c r="C17" s="2"/>
      <c r="D17" s="4"/>
      <c r="E17" s="4"/>
      <c r="F17" s="2"/>
      <c r="G17" s="4"/>
      <c r="H17" s="2"/>
      <c r="I17" s="2">
        <v>5</v>
      </c>
      <c r="J17" s="2"/>
      <c r="K17" s="2"/>
      <c r="L17" s="2">
        <f t="shared" si="0"/>
        <v>71.42857142857143</v>
      </c>
      <c r="M17" s="2"/>
      <c r="N17" s="2"/>
      <c r="O17" s="2"/>
      <c r="P17" s="2"/>
      <c r="Q17" s="2">
        <v>7</v>
      </c>
    </row>
    <row r="18" spans="1:17" ht="15.75">
      <c r="A18" s="6" t="s">
        <v>23</v>
      </c>
      <c r="B18" s="6">
        <f>SUM(B16:B17)</f>
        <v>16</v>
      </c>
      <c r="C18" s="6"/>
      <c r="D18" s="7"/>
      <c r="E18" s="7"/>
      <c r="F18" s="6"/>
      <c r="G18" s="7"/>
      <c r="H18" s="6">
        <f>SUM(H16:H17)</f>
        <v>0</v>
      </c>
      <c r="I18" s="6">
        <f>SUM(I16:I17)</f>
        <v>9</v>
      </c>
      <c r="J18" s="6">
        <f>SUM(J16:J17)</f>
        <v>0</v>
      </c>
      <c r="K18" s="6">
        <f>SUM(K16:K17)</f>
        <v>0</v>
      </c>
      <c r="L18" s="2">
        <f t="shared" si="0"/>
        <v>56.25</v>
      </c>
      <c r="M18" s="6"/>
      <c r="N18" s="6"/>
      <c r="O18" s="6"/>
      <c r="P18" s="6"/>
      <c r="Q18" s="6">
        <f>SUM(Q16:Q17)</f>
        <v>16</v>
      </c>
    </row>
    <row r="19" spans="1:18" ht="29.25" customHeight="1">
      <c r="A19" s="19" t="s">
        <v>26</v>
      </c>
      <c r="B19" s="19">
        <f>B18+B15+B9</f>
        <v>122</v>
      </c>
      <c r="C19" s="19"/>
      <c r="D19" s="22"/>
      <c r="E19" s="22"/>
      <c r="F19" s="19"/>
      <c r="G19" s="22"/>
      <c r="H19" s="19">
        <f>H9+H15+H18</f>
        <v>2</v>
      </c>
      <c r="I19" s="19">
        <f>I9+I15+I18</f>
        <v>46</v>
      </c>
      <c r="J19" s="19">
        <f>J9+J15+J18</f>
        <v>1</v>
      </c>
      <c r="K19" s="19">
        <f>K9+K15+K18</f>
        <v>0</v>
      </c>
      <c r="L19" s="2">
        <f t="shared" si="0"/>
        <v>39.02439024390244</v>
      </c>
      <c r="M19" s="19">
        <f>SUM(M6:M18)</f>
        <v>1</v>
      </c>
      <c r="N19" s="19"/>
      <c r="O19" s="19">
        <f>SUM(O5:O18)</f>
        <v>1</v>
      </c>
      <c r="P19" s="19">
        <f>SUM(P5:P18)</f>
        <v>0</v>
      </c>
      <c r="Q19" s="19">
        <f>Q18+Q15+Q9</f>
        <v>123</v>
      </c>
      <c r="R19" t="s">
        <v>24</v>
      </c>
    </row>
    <row r="20" spans="1:17" ht="15.75">
      <c r="A20" s="19"/>
      <c r="B20" s="19"/>
      <c r="C20" s="19"/>
      <c r="D20" s="22"/>
      <c r="E20" s="22"/>
      <c r="F20" s="19"/>
      <c r="G20" s="22"/>
      <c r="H20" s="19"/>
      <c r="I20" s="19"/>
      <c r="J20" s="19"/>
      <c r="K20" s="19"/>
      <c r="L20" s="8">
        <f>(B19-M19)/B19*100</f>
        <v>99.18032786885246</v>
      </c>
      <c r="M20" s="19"/>
      <c r="N20" s="19"/>
      <c r="O20" s="19"/>
      <c r="P20" s="19"/>
      <c r="Q20" s="19"/>
    </row>
    <row r="22" ht="18">
      <c r="B22" s="9" t="s">
        <v>58</v>
      </c>
    </row>
    <row r="24" spans="1:16" ht="12.75">
      <c r="A24" t="s">
        <v>29</v>
      </c>
      <c r="E24" t="s">
        <v>19</v>
      </c>
      <c r="F24" t="s">
        <v>30</v>
      </c>
      <c r="I24" t="s">
        <v>31</v>
      </c>
      <c r="M24" t="s">
        <v>32</v>
      </c>
      <c r="P24" t="s">
        <v>50</v>
      </c>
    </row>
    <row r="25" spans="1:18" ht="12.75">
      <c r="A25" s="10" t="s">
        <v>51</v>
      </c>
      <c r="B25" s="10"/>
      <c r="C25" s="10"/>
      <c r="D25" s="10"/>
      <c r="E25" s="10" t="s">
        <v>25</v>
      </c>
      <c r="F25" s="11">
        <v>34873</v>
      </c>
      <c r="G25" s="10"/>
      <c r="H25" s="10"/>
      <c r="I25" s="10" t="s">
        <v>52</v>
      </c>
      <c r="J25" s="10"/>
      <c r="K25" s="10"/>
      <c r="L25" s="10"/>
      <c r="M25" s="10" t="s">
        <v>53</v>
      </c>
      <c r="N25" s="10"/>
      <c r="O25" s="10"/>
      <c r="P25" s="10" t="s">
        <v>54</v>
      </c>
      <c r="Q25" s="10"/>
      <c r="R25" s="10"/>
    </row>
    <row r="26" spans="1:18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</sheetData>
  <sheetProtection/>
  <mergeCells count="24">
    <mergeCell ref="A3:A4"/>
    <mergeCell ref="B3:B4"/>
    <mergeCell ref="C3:E3"/>
    <mergeCell ref="F3:G3"/>
    <mergeCell ref="H3:K3"/>
    <mergeCell ref="M3:N3"/>
    <mergeCell ref="O3:P3"/>
    <mergeCell ref="Q3:Q4"/>
    <mergeCell ref="A19:A20"/>
    <mergeCell ref="B19:B20"/>
    <mergeCell ref="C19:C20"/>
    <mergeCell ref="D19:D20"/>
    <mergeCell ref="E19:E20"/>
    <mergeCell ref="F19:F20"/>
    <mergeCell ref="G19:G20"/>
    <mergeCell ref="H19:H20"/>
    <mergeCell ref="P19:P20"/>
    <mergeCell ref="Q19:Q20"/>
    <mergeCell ref="I19:I20"/>
    <mergeCell ref="J19:J20"/>
    <mergeCell ref="K19:K20"/>
    <mergeCell ref="M19:M20"/>
    <mergeCell ref="N19:N20"/>
    <mergeCell ref="O19:O2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5" zoomScaleNormal="85" zoomScaleSheetLayoutView="85" zoomScalePageLayoutView="0" workbookViewId="0" topLeftCell="A1">
      <selection activeCell="I9" sqref="I9"/>
    </sheetView>
  </sheetViews>
  <sheetFormatPr defaultColWidth="9.00390625" defaultRowHeight="12.75"/>
  <cols>
    <col min="6" max="6" width="10.00390625" style="0" customWidth="1"/>
    <col min="12" max="12" width="6.125" style="0" customWidth="1"/>
  </cols>
  <sheetData>
    <row r="1" ht="15.75">
      <c r="G1" s="1" t="s">
        <v>59</v>
      </c>
    </row>
    <row r="2" ht="15.75">
      <c r="A2" s="1"/>
    </row>
    <row r="3" spans="1:17" ht="29.25" customHeight="1">
      <c r="A3" s="20" t="s">
        <v>1</v>
      </c>
      <c r="B3" s="20" t="s">
        <v>2</v>
      </c>
      <c r="C3" s="20" t="s">
        <v>3</v>
      </c>
      <c r="D3" s="20"/>
      <c r="E3" s="20"/>
      <c r="F3" s="20" t="s">
        <v>4</v>
      </c>
      <c r="G3" s="20"/>
      <c r="H3" s="20" t="s">
        <v>5</v>
      </c>
      <c r="I3" s="20"/>
      <c r="J3" s="20"/>
      <c r="K3" s="20"/>
      <c r="L3" s="3" t="s">
        <v>6</v>
      </c>
      <c r="M3" s="20" t="s">
        <v>7</v>
      </c>
      <c r="N3" s="20"/>
      <c r="O3" s="20" t="s">
        <v>8</v>
      </c>
      <c r="P3" s="20"/>
      <c r="Q3" s="21" t="s">
        <v>9</v>
      </c>
    </row>
    <row r="4" spans="1:17" ht="47.25">
      <c r="A4" s="20"/>
      <c r="B4" s="20"/>
      <c r="C4" s="5" t="s">
        <v>10</v>
      </c>
      <c r="D4" s="5" t="s">
        <v>11</v>
      </c>
      <c r="E4" s="5" t="s">
        <v>12</v>
      </c>
      <c r="F4" s="5" t="s">
        <v>10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10</v>
      </c>
      <c r="N4" s="5" t="s">
        <v>19</v>
      </c>
      <c r="O4" s="5" t="s">
        <v>20</v>
      </c>
      <c r="P4" s="5" t="s">
        <v>21</v>
      </c>
      <c r="Q4" s="21"/>
    </row>
    <row r="5" spans="1:17" ht="15.75">
      <c r="A5" s="2">
        <v>1</v>
      </c>
      <c r="B5" s="2">
        <v>11</v>
      </c>
      <c r="C5" s="2"/>
      <c r="D5" s="4"/>
      <c r="E5" s="4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>
        <v>11</v>
      </c>
    </row>
    <row r="6" spans="1:17" ht="15.75">
      <c r="A6" s="2">
        <v>2</v>
      </c>
      <c r="B6" s="2">
        <v>16</v>
      </c>
      <c r="C6" s="2">
        <v>1</v>
      </c>
      <c r="D6" s="4" t="s">
        <v>46</v>
      </c>
      <c r="E6" s="4" t="s">
        <v>60</v>
      </c>
      <c r="F6" s="2">
        <v>1</v>
      </c>
      <c r="G6" s="4" t="s">
        <v>61</v>
      </c>
      <c r="H6" s="2"/>
      <c r="I6" s="2">
        <v>12</v>
      </c>
      <c r="J6" s="2"/>
      <c r="K6" s="2"/>
      <c r="L6" s="2">
        <f>(H6+I6)/Q6*100</f>
        <v>75</v>
      </c>
      <c r="M6" s="2"/>
      <c r="N6" s="2"/>
      <c r="O6" s="2"/>
      <c r="P6" s="2"/>
      <c r="Q6" s="2">
        <v>16</v>
      </c>
    </row>
    <row r="7" spans="1:17" ht="15.75">
      <c r="A7" s="2">
        <v>3</v>
      </c>
      <c r="B7" s="2">
        <v>12</v>
      </c>
      <c r="C7" s="2"/>
      <c r="D7" s="4"/>
      <c r="E7" s="4"/>
      <c r="F7" s="2">
        <v>1</v>
      </c>
      <c r="G7" s="4" t="s">
        <v>62</v>
      </c>
      <c r="H7" s="2"/>
      <c r="I7" s="2">
        <v>5</v>
      </c>
      <c r="J7" s="2">
        <v>1</v>
      </c>
      <c r="K7" s="2"/>
      <c r="L7" s="2">
        <f aca="true" t="shared" si="0" ref="L7:L19">(H7+I7)/Q7*100</f>
        <v>38.46153846153847</v>
      </c>
      <c r="M7" s="2"/>
      <c r="N7" s="2"/>
      <c r="O7" s="2"/>
      <c r="P7" s="2"/>
      <c r="Q7" s="2">
        <v>13</v>
      </c>
    </row>
    <row r="8" spans="1:17" ht="15.75">
      <c r="A8" s="2">
        <v>4</v>
      </c>
      <c r="B8" s="2">
        <v>12</v>
      </c>
      <c r="C8" s="2">
        <v>1</v>
      </c>
      <c r="D8" s="4" t="s">
        <v>46</v>
      </c>
      <c r="E8" s="4" t="s">
        <v>60</v>
      </c>
      <c r="F8" s="2">
        <v>1</v>
      </c>
      <c r="G8" s="4" t="s">
        <v>63</v>
      </c>
      <c r="H8" s="2">
        <v>1</v>
      </c>
      <c r="I8" s="2">
        <v>4</v>
      </c>
      <c r="J8" s="2"/>
      <c r="K8" s="2"/>
      <c r="L8" s="2">
        <f t="shared" si="0"/>
        <v>41.66666666666667</v>
      </c>
      <c r="M8" s="2"/>
      <c r="N8" s="2"/>
      <c r="O8" s="2"/>
      <c r="P8" s="2"/>
      <c r="Q8" s="2">
        <v>12</v>
      </c>
    </row>
    <row r="9" spans="1:17" ht="15.75">
      <c r="A9" s="6" t="s">
        <v>23</v>
      </c>
      <c r="B9" s="6">
        <f>SUM(B5:B8)</f>
        <v>51</v>
      </c>
      <c r="C9" s="6"/>
      <c r="D9" s="7"/>
      <c r="E9" s="7"/>
      <c r="F9" s="6"/>
      <c r="G9" s="7"/>
      <c r="H9" s="6">
        <f>SUM(H6:H8)</f>
        <v>1</v>
      </c>
      <c r="I9" s="6">
        <f>SUM(I6:I8)</f>
        <v>21</v>
      </c>
      <c r="J9" s="6">
        <f>SUM(J6:J8)</f>
        <v>1</v>
      </c>
      <c r="K9" s="6">
        <f>SUM(K6:K8)</f>
        <v>0</v>
      </c>
      <c r="L9" s="2">
        <f t="shared" si="0"/>
        <v>42.30769230769231</v>
      </c>
      <c r="M9" s="6"/>
      <c r="N9" s="6"/>
      <c r="O9" s="6"/>
      <c r="P9" s="6"/>
      <c r="Q9" s="6">
        <f>SUM(Q5:Q8)</f>
        <v>52</v>
      </c>
    </row>
    <row r="10" spans="1:18" ht="15.75">
      <c r="A10" s="2">
        <v>5</v>
      </c>
      <c r="B10" s="2">
        <v>15</v>
      </c>
      <c r="C10" s="2"/>
      <c r="D10" s="4"/>
      <c r="E10" s="4"/>
      <c r="F10" s="2"/>
      <c r="G10" s="4"/>
      <c r="H10" s="2"/>
      <c r="I10" s="2">
        <v>6</v>
      </c>
      <c r="J10" s="2"/>
      <c r="K10" s="2">
        <v>3</v>
      </c>
      <c r="L10" s="2">
        <f t="shared" si="0"/>
        <v>40</v>
      </c>
      <c r="M10" s="2"/>
      <c r="N10" s="2"/>
      <c r="O10" s="2"/>
      <c r="P10" s="2"/>
      <c r="Q10" s="2">
        <v>15</v>
      </c>
      <c r="R10" t="s">
        <v>24</v>
      </c>
    </row>
    <row r="11" spans="1:17" ht="15.75">
      <c r="A11" s="2">
        <v>6</v>
      </c>
      <c r="B11" s="2">
        <v>6</v>
      </c>
      <c r="C11" s="2"/>
      <c r="D11" s="4"/>
      <c r="E11" s="4"/>
      <c r="F11" s="2"/>
      <c r="G11" s="4"/>
      <c r="H11" s="2"/>
      <c r="I11" s="2">
        <v>3</v>
      </c>
      <c r="J11" s="2"/>
      <c r="K11" s="2">
        <v>1</v>
      </c>
      <c r="L11" s="2">
        <f t="shared" si="0"/>
        <v>50</v>
      </c>
      <c r="M11" s="2"/>
      <c r="N11" s="2"/>
      <c r="O11" s="2"/>
      <c r="P11" s="2"/>
      <c r="Q11" s="2">
        <v>6</v>
      </c>
    </row>
    <row r="12" spans="1:17" ht="15.75">
      <c r="A12" s="2">
        <v>7</v>
      </c>
      <c r="B12" s="2">
        <v>11</v>
      </c>
      <c r="C12" s="2"/>
      <c r="D12" s="4"/>
      <c r="E12" s="4"/>
      <c r="F12" s="2">
        <v>1</v>
      </c>
      <c r="G12" s="4" t="s">
        <v>62</v>
      </c>
      <c r="H12" s="2"/>
      <c r="I12" s="2">
        <v>3</v>
      </c>
      <c r="J12" s="2"/>
      <c r="K12" s="2"/>
      <c r="L12" s="2">
        <f t="shared" si="0"/>
        <v>25</v>
      </c>
      <c r="M12" s="2"/>
      <c r="N12" s="2"/>
      <c r="O12" s="2"/>
      <c r="P12" s="2"/>
      <c r="Q12" s="2">
        <v>12</v>
      </c>
    </row>
    <row r="13" spans="1:17" ht="15.75">
      <c r="A13" s="2">
        <v>8</v>
      </c>
      <c r="B13" s="2">
        <v>16</v>
      </c>
      <c r="C13" s="2"/>
      <c r="D13" s="4"/>
      <c r="E13" s="4"/>
      <c r="F13" s="2"/>
      <c r="G13" s="4"/>
      <c r="H13" s="2">
        <v>1</v>
      </c>
      <c r="I13" s="2">
        <v>2</v>
      </c>
      <c r="J13" s="2"/>
      <c r="K13" s="2"/>
      <c r="L13" s="2">
        <f t="shared" si="0"/>
        <v>18.75</v>
      </c>
      <c r="M13" s="2">
        <v>1</v>
      </c>
      <c r="N13" s="4" t="s">
        <v>25</v>
      </c>
      <c r="O13" s="2"/>
      <c r="P13" s="2"/>
      <c r="Q13" s="2">
        <v>16</v>
      </c>
    </row>
    <row r="14" spans="1:17" ht="15.75">
      <c r="A14" s="2">
        <v>9</v>
      </c>
      <c r="B14" s="2">
        <v>6</v>
      </c>
      <c r="C14" s="2"/>
      <c r="D14" s="2"/>
      <c r="E14" s="2"/>
      <c r="F14" s="2"/>
      <c r="G14" s="4"/>
      <c r="H14" s="2"/>
      <c r="I14" s="2">
        <v>2</v>
      </c>
      <c r="J14" s="2"/>
      <c r="K14" s="2"/>
      <c r="L14" s="2">
        <f t="shared" si="0"/>
        <v>33.33333333333333</v>
      </c>
      <c r="M14" s="2"/>
      <c r="N14" s="2"/>
      <c r="O14" s="2"/>
      <c r="P14" s="2"/>
      <c r="Q14" s="2">
        <v>6</v>
      </c>
    </row>
    <row r="15" spans="1:18" ht="15.75">
      <c r="A15" s="6" t="s">
        <v>23</v>
      </c>
      <c r="B15" s="6">
        <f>SUM(B10:B14)</f>
        <v>54</v>
      </c>
      <c r="C15" s="6"/>
      <c r="D15" s="7"/>
      <c r="E15" s="7"/>
      <c r="F15" s="6"/>
      <c r="G15" s="7"/>
      <c r="H15" s="6">
        <f>SUM(H10:H14)</f>
        <v>1</v>
      </c>
      <c r="I15" s="6">
        <f>SUM(I10:I14)</f>
        <v>16</v>
      </c>
      <c r="J15" s="6">
        <f>SUM(J10:J14)</f>
        <v>0</v>
      </c>
      <c r="K15" s="6">
        <f>SUM(K10:K14)</f>
        <v>4</v>
      </c>
      <c r="L15" s="2">
        <f t="shared" si="0"/>
        <v>30.909090909090907</v>
      </c>
      <c r="M15" s="6"/>
      <c r="N15" s="6"/>
      <c r="O15" s="6"/>
      <c r="P15" s="6"/>
      <c r="Q15" s="6">
        <f>SUM(Q10:Q14)</f>
        <v>55</v>
      </c>
      <c r="R15">
        <v>56</v>
      </c>
    </row>
    <row r="16" spans="1:17" ht="15.75">
      <c r="A16" s="2">
        <v>10</v>
      </c>
      <c r="B16" s="2">
        <v>9</v>
      </c>
      <c r="C16" s="2"/>
      <c r="D16" s="4"/>
      <c r="E16" s="4"/>
      <c r="F16" s="2"/>
      <c r="G16" s="4"/>
      <c r="H16" s="2"/>
      <c r="I16" s="2">
        <v>5</v>
      </c>
      <c r="J16" s="2"/>
      <c r="K16" s="2"/>
      <c r="L16" s="2">
        <f t="shared" si="0"/>
        <v>55.55555555555556</v>
      </c>
      <c r="M16" s="2"/>
      <c r="N16" s="4"/>
      <c r="O16" s="2"/>
      <c r="P16" s="2"/>
      <c r="Q16" s="2">
        <v>9</v>
      </c>
    </row>
    <row r="17" spans="1:17" ht="15.75">
      <c r="A17" s="2">
        <v>11</v>
      </c>
      <c r="B17" s="2">
        <v>7</v>
      </c>
      <c r="C17" s="2"/>
      <c r="D17" s="4"/>
      <c r="E17" s="4"/>
      <c r="F17" s="2"/>
      <c r="G17" s="4"/>
      <c r="H17" s="2"/>
      <c r="I17" s="2">
        <v>5</v>
      </c>
      <c r="J17" s="2"/>
      <c r="K17" s="2"/>
      <c r="L17" s="2">
        <f t="shared" si="0"/>
        <v>71.42857142857143</v>
      </c>
      <c r="M17" s="2"/>
      <c r="N17" s="2"/>
      <c r="O17" s="2"/>
      <c r="P17" s="2"/>
      <c r="Q17" s="2">
        <v>7</v>
      </c>
    </row>
    <row r="18" spans="1:17" ht="15.75">
      <c r="A18" s="6" t="s">
        <v>23</v>
      </c>
      <c r="B18" s="6">
        <f>SUM(B16:B17)</f>
        <v>16</v>
      </c>
      <c r="C18" s="6"/>
      <c r="D18" s="7"/>
      <c r="E18" s="7"/>
      <c r="F18" s="6"/>
      <c r="G18" s="7"/>
      <c r="H18" s="6">
        <f>SUM(H16:H17)</f>
        <v>0</v>
      </c>
      <c r="I18" s="6">
        <f>SUM(I16:I17)</f>
        <v>10</v>
      </c>
      <c r="J18" s="6">
        <f>SUM(J16:J17)</f>
        <v>0</v>
      </c>
      <c r="K18" s="6">
        <f>SUM(K16:K17)</f>
        <v>0</v>
      </c>
      <c r="L18" s="2">
        <f t="shared" si="0"/>
        <v>62.5</v>
      </c>
      <c r="M18" s="6"/>
      <c r="N18" s="6"/>
      <c r="O18" s="6"/>
      <c r="P18" s="6"/>
      <c r="Q18" s="6">
        <f>SUM(Q16:Q17)</f>
        <v>16</v>
      </c>
    </row>
    <row r="19" spans="1:18" ht="15" customHeight="1">
      <c r="A19" s="19" t="s">
        <v>26</v>
      </c>
      <c r="B19" s="19">
        <f>B18+B15+B9</f>
        <v>121</v>
      </c>
      <c r="C19" s="19">
        <f>SUM(C5:C18)</f>
        <v>2</v>
      </c>
      <c r="D19" s="19"/>
      <c r="E19" s="19"/>
      <c r="F19" s="19">
        <f>SUM(F5:F18)</f>
        <v>4</v>
      </c>
      <c r="G19" s="22"/>
      <c r="H19" s="19">
        <f>H9+H15+H18</f>
        <v>2</v>
      </c>
      <c r="I19" s="19">
        <f>I9+I15+I18</f>
        <v>47</v>
      </c>
      <c r="J19" s="19">
        <f>J9+J15+J18</f>
        <v>1</v>
      </c>
      <c r="K19" s="19">
        <f>K9+K15+K18</f>
        <v>4</v>
      </c>
      <c r="L19" s="2">
        <f t="shared" si="0"/>
        <v>39.83739837398374</v>
      </c>
      <c r="M19" s="19">
        <f>SUM(M6:M18)</f>
        <v>1</v>
      </c>
      <c r="N19" s="19"/>
      <c r="O19" s="19">
        <f>SUM(O5:O18)</f>
        <v>0</v>
      </c>
      <c r="P19" s="19">
        <f>SUM(P5:P18)</f>
        <v>0</v>
      </c>
      <c r="Q19" s="19">
        <f>Q18+Q15+Q9</f>
        <v>123</v>
      </c>
      <c r="R19" t="s">
        <v>24</v>
      </c>
    </row>
    <row r="20" spans="1:17" ht="15.75">
      <c r="A20" s="19"/>
      <c r="B20" s="19"/>
      <c r="C20" s="19"/>
      <c r="D20" s="19"/>
      <c r="E20" s="19"/>
      <c r="F20" s="19"/>
      <c r="G20" s="22"/>
      <c r="H20" s="19"/>
      <c r="I20" s="19"/>
      <c r="J20" s="19"/>
      <c r="K20" s="19"/>
      <c r="L20" s="8">
        <f>(B19-M19)/B19*100</f>
        <v>99.17355371900827</v>
      </c>
      <c r="M20" s="19"/>
      <c r="N20" s="19"/>
      <c r="O20" s="19"/>
      <c r="P20" s="19"/>
      <c r="Q20" s="19"/>
    </row>
    <row r="22" spans="2:6" ht="18">
      <c r="B22" s="9" t="s">
        <v>58</v>
      </c>
      <c r="C22" s="9"/>
      <c r="D22" s="9"/>
      <c r="E22" s="9"/>
      <c r="F22" s="9"/>
    </row>
    <row r="24" spans="1:16" ht="12.75">
      <c r="A24" t="s">
        <v>29</v>
      </c>
      <c r="E24" t="s">
        <v>19</v>
      </c>
      <c r="F24" t="s">
        <v>30</v>
      </c>
      <c r="I24" t="s">
        <v>31</v>
      </c>
      <c r="M24" t="s">
        <v>32</v>
      </c>
      <c r="P24" t="s">
        <v>50</v>
      </c>
    </row>
    <row r="25" spans="1:18" ht="12.75">
      <c r="A25" s="10" t="s">
        <v>51</v>
      </c>
      <c r="B25" s="10"/>
      <c r="C25" s="10"/>
      <c r="D25" s="10"/>
      <c r="E25" s="10" t="s">
        <v>25</v>
      </c>
      <c r="F25" s="11">
        <v>34873</v>
      </c>
      <c r="G25" s="10"/>
      <c r="H25" s="10"/>
      <c r="I25" s="10" t="s">
        <v>52</v>
      </c>
      <c r="J25" s="10"/>
      <c r="K25" s="10"/>
      <c r="L25" s="10"/>
      <c r="M25" s="10" t="s">
        <v>53</v>
      </c>
      <c r="N25" s="10"/>
      <c r="O25" s="10"/>
      <c r="P25" s="10" t="s">
        <v>54</v>
      </c>
      <c r="Q25" s="10"/>
      <c r="R25" s="10"/>
    </row>
    <row r="26" spans="1:18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</sheetData>
  <sheetProtection/>
  <mergeCells count="24">
    <mergeCell ref="A3:A4"/>
    <mergeCell ref="B3:B4"/>
    <mergeCell ref="C3:E3"/>
    <mergeCell ref="F3:G3"/>
    <mergeCell ref="H3:K3"/>
    <mergeCell ref="M3:N3"/>
    <mergeCell ref="O3:P3"/>
    <mergeCell ref="Q3:Q4"/>
    <mergeCell ref="A19:A20"/>
    <mergeCell ref="B19:B20"/>
    <mergeCell ref="C19:C20"/>
    <mergeCell ref="D19:D20"/>
    <mergeCell ref="E19:E20"/>
    <mergeCell ref="F19:F20"/>
    <mergeCell ref="G19:G20"/>
    <mergeCell ref="H19:H20"/>
    <mergeCell ref="P19:P20"/>
    <mergeCell ref="Q19:Q20"/>
    <mergeCell ref="I19:I20"/>
    <mergeCell ref="J19:J20"/>
    <mergeCell ref="K19:K20"/>
    <mergeCell ref="M19:M20"/>
    <mergeCell ref="N19:N20"/>
    <mergeCell ref="O19:O2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2013-06-13T02:47:25Z</cp:lastPrinted>
  <dcterms:modified xsi:type="dcterms:W3CDTF">2013-11-11T02:48:39Z</dcterms:modified>
  <cp:category/>
  <cp:version/>
  <cp:contentType/>
  <cp:contentStatus/>
</cp:coreProperties>
</file>